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ocuments\Téléchargements\"/>
    </mc:Choice>
  </mc:AlternateContent>
  <bookViews>
    <workbookView xWindow="0" yWindow="0" windowWidth="28800" windowHeight="11835" activeTab="2"/>
  </bookViews>
  <sheets>
    <sheet name="Accueil" sheetId="9" r:id="rId1"/>
    <sheet name="Classe" sheetId="10" r:id="rId2"/>
    <sheet name="Saisie" sheetId="12" r:id="rId3"/>
    <sheet name="Analyse" sheetId="13" r:id="rId4"/>
    <sheet name="Feuil1" sheetId="5" state="hidden" r:id="rId5"/>
    <sheet name="listes" sheetId="3" state="hidden" r:id="rId6"/>
  </sheets>
  <definedNames>
    <definedName name="valeur">listes!$B$4:$B$7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Q71" i="12" l="1"/>
  <c r="D39" i="12"/>
  <c r="AU11" i="12"/>
  <c r="E49" i="10"/>
  <c r="AQ33" i="12" l="1"/>
  <c r="AR33" i="12"/>
  <c r="AS33" i="12"/>
  <c r="AT33" i="12"/>
  <c r="D37" i="12"/>
  <c r="E81" i="12"/>
  <c r="E14" i="13" s="1"/>
  <c r="F81" i="12"/>
  <c r="F14" i="13" s="1"/>
  <c r="G81" i="12"/>
  <c r="G14" i="13" s="1"/>
  <c r="H81" i="12"/>
  <c r="H14" i="13" s="1"/>
  <c r="I81" i="12"/>
  <c r="I14" i="13" s="1"/>
  <c r="J81" i="12"/>
  <c r="J14" i="13" s="1"/>
  <c r="K81" i="12"/>
  <c r="K14" i="13" s="1"/>
  <c r="L81" i="12"/>
  <c r="L14" i="13" s="1"/>
  <c r="M81" i="12"/>
  <c r="M14" i="13" s="1"/>
  <c r="N81" i="12"/>
  <c r="N14" i="13" s="1"/>
  <c r="O81" i="12"/>
  <c r="O14" i="13" s="1"/>
  <c r="P81" i="12"/>
  <c r="P14" i="13" s="1"/>
  <c r="Q81" i="12"/>
  <c r="Q14" i="13" s="1"/>
  <c r="R81" i="12"/>
  <c r="R14" i="13" s="1"/>
  <c r="S81" i="12"/>
  <c r="S14" i="13" s="1"/>
  <c r="T81" i="12"/>
  <c r="T14" i="13" s="1"/>
  <c r="U81" i="12"/>
  <c r="U14" i="13" s="1"/>
  <c r="V81" i="12"/>
  <c r="V14" i="13" s="1"/>
  <c r="W81" i="12"/>
  <c r="W14" i="13" s="1"/>
  <c r="X81" i="12"/>
  <c r="X14" i="13" s="1"/>
  <c r="Y81" i="12"/>
  <c r="Y14" i="13" s="1"/>
  <c r="Z81" i="12"/>
  <c r="Z14" i="13" s="1"/>
  <c r="AA81" i="12"/>
  <c r="AA14" i="13" s="1"/>
  <c r="AB81" i="12"/>
  <c r="AB14" i="13" s="1"/>
  <c r="AC81" i="12"/>
  <c r="AC14" i="13" s="1"/>
  <c r="AD81" i="12"/>
  <c r="AD14" i="13" s="1"/>
  <c r="AE81" i="12"/>
  <c r="AE14" i="13" s="1"/>
  <c r="AF81" i="12"/>
  <c r="AF14" i="13" s="1"/>
  <c r="AG81" i="12"/>
  <c r="AG14" i="13" s="1"/>
  <c r="AH81" i="12"/>
  <c r="AH14" i="13" s="1"/>
  <c r="AI81" i="12"/>
  <c r="AI14" i="13" s="1"/>
  <c r="AJ81" i="12"/>
  <c r="AJ14" i="13" s="1"/>
  <c r="AK81" i="12"/>
  <c r="AK14" i="13" s="1"/>
  <c r="AL81" i="12"/>
  <c r="AL14" i="13" s="1"/>
  <c r="AM81" i="12"/>
  <c r="AM14" i="13" s="1"/>
  <c r="AN81" i="12"/>
  <c r="AN14" i="13" s="1"/>
  <c r="AO81" i="12"/>
  <c r="AO14" i="13" s="1"/>
  <c r="AP81" i="12"/>
  <c r="AP14" i="13" s="1"/>
  <c r="E82" i="12"/>
  <c r="E15" i="13" s="1"/>
  <c r="F82" i="12"/>
  <c r="F15" i="13" s="1"/>
  <c r="G82" i="12"/>
  <c r="G15" i="13" s="1"/>
  <c r="H82" i="12"/>
  <c r="H15" i="13" s="1"/>
  <c r="I82" i="12"/>
  <c r="I15" i="13" s="1"/>
  <c r="J82" i="12"/>
  <c r="J15" i="13" s="1"/>
  <c r="K82" i="12"/>
  <c r="K15" i="13" s="1"/>
  <c r="L82" i="12"/>
  <c r="L15" i="13" s="1"/>
  <c r="M82" i="12"/>
  <c r="M15" i="13" s="1"/>
  <c r="N82" i="12"/>
  <c r="N15" i="13" s="1"/>
  <c r="O82" i="12"/>
  <c r="O15" i="13" s="1"/>
  <c r="P82" i="12"/>
  <c r="P15" i="13" s="1"/>
  <c r="Q82" i="12"/>
  <c r="Q15" i="13" s="1"/>
  <c r="R82" i="12"/>
  <c r="R15" i="13" s="1"/>
  <c r="S82" i="12"/>
  <c r="S15" i="13" s="1"/>
  <c r="T82" i="12"/>
  <c r="T15" i="13" s="1"/>
  <c r="U82" i="12"/>
  <c r="U15" i="13" s="1"/>
  <c r="V82" i="12"/>
  <c r="V15" i="13" s="1"/>
  <c r="W82" i="12"/>
  <c r="W15" i="13" s="1"/>
  <c r="X82" i="12"/>
  <c r="X15" i="13" s="1"/>
  <c r="Y82" i="12"/>
  <c r="Y15" i="13" s="1"/>
  <c r="Z82" i="12"/>
  <c r="Z15" i="13" s="1"/>
  <c r="AA82" i="12"/>
  <c r="AA15" i="13" s="1"/>
  <c r="AB82" i="12"/>
  <c r="AB15" i="13" s="1"/>
  <c r="AC82" i="12"/>
  <c r="AC15" i="13" s="1"/>
  <c r="AD82" i="12"/>
  <c r="AD15" i="13" s="1"/>
  <c r="AE82" i="12"/>
  <c r="AE15" i="13" s="1"/>
  <c r="AF82" i="12"/>
  <c r="AF15" i="13" s="1"/>
  <c r="AG82" i="12"/>
  <c r="AG15" i="13" s="1"/>
  <c r="AH82" i="12"/>
  <c r="AH15" i="13" s="1"/>
  <c r="AI82" i="12"/>
  <c r="AI15" i="13" s="1"/>
  <c r="AJ82" i="12"/>
  <c r="AJ15" i="13" s="1"/>
  <c r="AK82" i="12"/>
  <c r="AK15" i="13" s="1"/>
  <c r="AL82" i="12"/>
  <c r="AL15" i="13" s="1"/>
  <c r="AM82" i="12"/>
  <c r="AM15" i="13" s="1"/>
  <c r="AN82" i="12"/>
  <c r="AN15" i="13" s="1"/>
  <c r="AO82" i="12"/>
  <c r="AO15" i="13" s="1"/>
  <c r="AP82" i="12"/>
  <c r="AP15" i="13" s="1"/>
  <c r="E83" i="12"/>
  <c r="E16" i="13" s="1"/>
  <c r="F83" i="12"/>
  <c r="F16" i="13" s="1"/>
  <c r="G83" i="12"/>
  <c r="G16" i="13" s="1"/>
  <c r="H83" i="12"/>
  <c r="H16" i="13" s="1"/>
  <c r="I83" i="12"/>
  <c r="I16" i="13" s="1"/>
  <c r="J83" i="12"/>
  <c r="J16" i="13" s="1"/>
  <c r="K83" i="12"/>
  <c r="K16" i="13" s="1"/>
  <c r="L83" i="12"/>
  <c r="L16" i="13" s="1"/>
  <c r="M83" i="12"/>
  <c r="M16" i="13" s="1"/>
  <c r="N83" i="12"/>
  <c r="N16" i="13" s="1"/>
  <c r="O83" i="12"/>
  <c r="O16" i="13" s="1"/>
  <c r="P83" i="12"/>
  <c r="P16" i="13" s="1"/>
  <c r="Q83" i="12"/>
  <c r="Q16" i="13" s="1"/>
  <c r="R83" i="12"/>
  <c r="R16" i="13" s="1"/>
  <c r="S83" i="12"/>
  <c r="S16" i="13" s="1"/>
  <c r="T83" i="12"/>
  <c r="T16" i="13" s="1"/>
  <c r="U83" i="12"/>
  <c r="U16" i="13" s="1"/>
  <c r="V83" i="12"/>
  <c r="V16" i="13" s="1"/>
  <c r="W83" i="12"/>
  <c r="W16" i="13" s="1"/>
  <c r="X83" i="12"/>
  <c r="X16" i="13" s="1"/>
  <c r="Y83" i="12"/>
  <c r="Y16" i="13" s="1"/>
  <c r="Z83" i="12"/>
  <c r="Z16" i="13" s="1"/>
  <c r="AA83" i="12"/>
  <c r="AA16" i="13" s="1"/>
  <c r="AB83" i="12"/>
  <c r="AB16" i="13" s="1"/>
  <c r="AC83" i="12"/>
  <c r="AC16" i="13" s="1"/>
  <c r="AD83" i="12"/>
  <c r="AD16" i="13" s="1"/>
  <c r="AE83" i="12"/>
  <c r="AE16" i="13" s="1"/>
  <c r="AF83" i="12"/>
  <c r="AF16" i="13" s="1"/>
  <c r="AG83" i="12"/>
  <c r="AG16" i="13" s="1"/>
  <c r="AH83" i="12"/>
  <c r="AH16" i="13" s="1"/>
  <c r="AI83" i="12"/>
  <c r="AI16" i="13" s="1"/>
  <c r="AJ83" i="12"/>
  <c r="AJ16" i="13" s="1"/>
  <c r="AK83" i="12"/>
  <c r="AK16" i="13" s="1"/>
  <c r="AL83" i="12"/>
  <c r="AL16" i="13" s="1"/>
  <c r="AM83" i="12"/>
  <c r="AM16" i="13" s="1"/>
  <c r="AN83" i="12"/>
  <c r="AN16" i="13" s="1"/>
  <c r="AO83" i="12"/>
  <c r="AO16" i="13" s="1"/>
  <c r="AP83" i="12"/>
  <c r="AP16" i="13" s="1"/>
  <c r="E84" i="12"/>
  <c r="E17" i="13" s="1"/>
  <c r="F84" i="12"/>
  <c r="F17" i="13" s="1"/>
  <c r="G84" i="12"/>
  <c r="G17" i="13" s="1"/>
  <c r="H84" i="12"/>
  <c r="H17" i="13" s="1"/>
  <c r="I84" i="12"/>
  <c r="I17" i="13" s="1"/>
  <c r="J84" i="12"/>
  <c r="J17" i="13" s="1"/>
  <c r="K84" i="12"/>
  <c r="K17" i="13" s="1"/>
  <c r="L84" i="12"/>
  <c r="L17" i="13" s="1"/>
  <c r="M84" i="12"/>
  <c r="M17" i="13" s="1"/>
  <c r="N84" i="12"/>
  <c r="N17" i="13" s="1"/>
  <c r="O84" i="12"/>
  <c r="O17" i="13" s="1"/>
  <c r="P84" i="12"/>
  <c r="P17" i="13" s="1"/>
  <c r="Q84" i="12"/>
  <c r="Q17" i="13" s="1"/>
  <c r="R84" i="12"/>
  <c r="R17" i="13" s="1"/>
  <c r="S84" i="12"/>
  <c r="S17" i="13" s="1"/>
  <c r="T84" i="12"/>
  <c r="T17" i="13" s="1"/>
  <c r="U84" i="12"/>
  <c r="U17" i="13" s="1"/>
  <c r="V84" i="12"/>
  <c r="V17" i="13" s="1"/>
  <c r="W84" i="12"/>
  <c r="W17" i="13" s="1"/>
  <c r="X84" i="12"/>
  <c r="X17" i="13" s="1"/>
  <c r="Y84" i="12"/>
  <c r="Y17" i="13" s="1"/>
  <c r="Z84" i="12"/>
  <c r="Z17" i="13" s="1"/>
  <c r="AA84" i="12"/>
  <c r="AA17" i="13" s="1"/>
  <c r="AB84" i="12"/>
  <c r="AB17" i="13" s="1"/>
  <c r="AC84" i="12"/>
  <c r="AC17" i="13" s="1"/>
  <c r="AD84" i="12"/>
  <c r="AD17" i="13" s="1"/>
  <c r="AE84" i="12"/>
  <c r="AE17" i="13" s="1"/>
  <c r="AF84" i="12"/>
  <c r="AF17" i="13" s="1"/>
  <c r="AG84" i="12"/>
  <c r="AG17" i="13" s="1"/>
  <c r="AH84" i="12"/>
  <c r="AH17" i="13" s="1"/>
  <c r="AI84" i="12"/>
  <c r="AI17" i="13" s="1"/>
  <c r="AJ84" i="12"/>
  <c r="AJ17" i="13" s="1"/>
  <c r="AK84" i="12"/>
  <c r="AK17" i="13" s="1"/>
  <c r="AL84" i="12"/>
  <c r="AL17" i="13" s="1"/>
  <c r="AM84" i="12"/>
  <c r="AM17" i="13" s="1"/>
  <c r="AN84" i="12"/>
  <c r="AN17" i="13" s="1"/>
  <c r="AO84" i="12"/>
  <c r="AO17" i="13" s="1"/>
  <c r="AP84" i="12"/>
  <c r="AP17" i="13" s="1"/>
  <c r="E85" i="12"/>
  <c r="E18" i="13" s="1"/>
  <c r="F85" i="12"/>
  <c r="F18" i="13" s="1"/>
  <c r="G85" i="12"/>
  <c r="G18" i="13" s="1"/>
  <c r="H85" i="12"/>
  <c r="H18" i="13" s="1"/>
  <c r="I85" i="12"/>
  <c r="I18" i="13" s="1"/>
  <c r="J85" i="12"/>
  <c r="J18" i="13" s="1"/>
  <c r="K85" i="12"/>
  <c r="K18" i="13" s="1"/>
  <c r="L85" i="12"/>
  <c r="L18" i="13" s="1"/>
  <c r="M85" i="12"/>
  <c r="M18" i="13" s="1"/>
  <c r="N85" i="12"/>
  <c r="N18" i="13" s="1"/>
  <c r="O85" i="12"/>
  <c r="O18" i="13" s="1"/>
  <c r="P85" i="12"/>
  <c r="P18" i="13" s="1"/>
  <c r="Q85" i="12"/>
  <c r="Q18" i="13" s="1"/>
  <c r="R85" i="12"/>
  <c r="R18" i="13" s="1"/>
  <c r="S85" i="12"/>
  <c r="S18" i="13" s="1"/>
  <c r="T85" i="12"/>
  <c r="T18" i="13" s="1"/>
  <c r="U85" i="12"/>
  <c r="U18" i="13" s="1"/>
  <c r="V85" i="12"/>
  <c r="V18" i="13" s="1"/>
  <c r="W85" i="12"/>
  <c r="W18" i="13" s="1"/>
  <c r="X85" i="12"/>
  <c r="X18" i="13" s="1"/>
  <c r="Y85" i="12"/>
  <c r="Y18" i="13" s="1"/>
  <c r="Z85" i="12"/>
  <c r="Z18" i="13" s="1"/>
  <c r="AA85" i="12"/>
  <c r="AA18" i="13" s="1"/>
  <c r="AB85" i="12"/>
  <c r="AB18" i="13" s="1"/>
  <c r="AC85" i="12"/>
  <c r="AC18" i="13" s="1"/>
  <c r="AD85" i="12"/>
  <c r="AD18" i="13" s="1"/>
  <c r="AE85" i="12"/>
  <c r="AE18" i="13" s="1"/>
  <c r="AF85" i="12"/>
  <c r="AF18" i="13" s="1"/>
  <c r="AG85" i="12"/>
  <c r="AG18" i="13" s="1"/>
  <c r="AH85" i="12"/>
  <c r="AH18" i="13" s="1"/>
  <c r="AI85" i="12"/>
  <c r="AI18" i="13" s="1"/>
  <c r="AJ85" i="12"/>
  <c r="AJ18" i="13" s="1"/>
  <c r="AK85" i="12"/>
  <c r="AK18" i="13" s="1"/>
  <c r="AL85" i="12"/>
  <c r="AL18" i="13" s="1"/>
  <c r="AM85" i="12"/>
  <c r="AM18" i="13" s="1"/>
  <c r="AN85" i="12"/>
  <c r="AN18" i="13" s="1"/>
  <c r="AO85" i="12"/>
  <c r="AO18" i="13" s="1"/>
  <c r="AP85" i="12"/>
  <c r="AP18" i="13" s="1"/>
  <c r="D85" i="12"/>
  <c r="D18" i="13" s="1"/>
  <c r="D84" i="12"/>
  <c r="D17" i="13" s="1"/>
  <c r="D83" i="12"/>
  <c r="D16" i="13" s="1"/>
  <c r="D82" i="12"/>
  <c r="D15" i="13" s="1"/>
  <c r="D81" i="12"/>
  <c r="D14" i="13" s="1"/>
  <c r="D76" i="12"/>
  <c r="D7" i="13" s="1"/>
  <c r="E76" i="12"/>
  <c r="E7" i="13" s="1"/>
  <c r="F76" i="12"/>
  <c r="F7" i="13" s="1"/>
  <c r="G76" i="12"/>
  <c r="G7" i="13" s="1"/>
  <c r="H76" i="12"/>
  <c r="H7" i="13" s="1"/>
  <c r="I76" i="12"/>
  <c r="I7" i="13" s="1"/>
  <c r="J76" i="12"/>
  <c r="J7" i="13" s="1"/>
  <c r="K76" i="12"/>
  <c r="K7" i="13" s="1"/>
  <c r="L76" i="12"/>
  <c r="L7" i="13" s="1"/>
  <c r="M76" i="12"/>
  <c r="M7" i="13" s="1"/>
  <c r="N76" i="12"/>
  <c r="N7" i="13" s="1"/>
  <c r="O76" i="12"/>
  <c r="O7" i="13" s="1"/>
  <c r="P76" i="12"/>
  <c r="P7" i="13" s="1"/>
  <c r="Q76" i="12"/>
  <c r="Q7" i="13" s="1"/>
  <c r="R76" i="12"/>
  <c r="R7" i="13" s="1"/>
  <c r="S76" i="12"/>
  <c r="S7" i="13" s="1"/>
  <c r="T76" i="12"/>
  <c r="T7" i="13" s="1"/>
  <c r="U76" i="12"/>
  <c r="U7" i="13" s="1"/>
  <c r="V76" i="12"/>
  <c r="V7" i="13" s="1"/>
  <c r="W76" i="12"/>
  <c r="W7" i="13" s="1"/>
  <c r="X76" i="12"/>
  <c r="X7" i="13" s="1"/>
  <c r="Y76" i="12"/>
  <c r="Y7" i="13" s="1"/>
  <c r="Z76" i="12"/>
  <c r="Z7" i="13" s="1"/>
  <c r="AA76" i="12"/>
  <c r="AA7" i="13" s="1"/>
  <c r="AB76" i="12"/>
  <c r="AB7" i="13" s="1"/>
  <c r="AC76" i="12"/>
  <c r="AC7" i="13" s="1"/>
  <c r="AD76" i="12"/>
  <c r="AD7" i="13" s="1"/>
  <c r="AE76" i="12"/>
  <c r="AE7" i="13" s="1"/>
  <c r="AF76" i="12"/>
  <c r="AF7" i="13" s="1"/>
  <c r="AG76" i="12"/>
  <c r="AG7" i="13" s="1"/>
  <c r="AH76" i="12"/>
  <c r="AH7" i="13" s="1"/>
  <c r="AI76" i="12"/>
  <c r="AI7" i="13" s="1"/>
  <c r="AJ76" i="12"/>
  <c r="AJ7" i="13" s="1"/>
  <c r="AK76" i="12"/>
  <c r="AK7" i="13" s="1"/>
  <c r="AL76" i="12"/>
  <c r="AL7" i="13" s="1"/>
  <c r="AM76" i="12"/>
  <c r="AM7" i="13" s="1"/>
  <c r="AN76" i="12"/>
  <c r="AN7" i="13" s="1"/>
  <c r="AO76" i="12"/>
  <c r="AO7" i="13" s="1"/>
  <c r="AP76" i="12"/>
  <c r="AP7" i="13" s="1"/>
  <c r="E77" i="12"/>
  <c r="E8" i="13" s="1"/>
  <c r="F77" i="12"/>
  <c r="F8" i="13" s="1"/>
  <c r="G77" i="12"/>
  <c r="G8" i="13" s="1"/>
  <c r="H77" i="12"/>
  <c r="H8" i="13" s="1"/>
  <c r="I77" i="12"/>
  <c r="I8" i="13" s="1"/>
  <c r="J77" i="12"/>
  <c r="J8" i="13" s="1"/>
  <c r="K77" i="12"/>
  <c r="K8" i="13" s="1"/>
  <c r="L77" i="12"/>
  <c r="L8" i="13" s="1"/>
  <c r="M77" i="12"/>
  <c r="M8" i="13" s="1"/>
  <c r="N77" i="12"/>
  <c r="N8" i="13" s="1"/>
  <c r="O77" i="12"/>
  <c r="O8" i="13" s="1"/>
  <c r="P77" i="12"/>
  <c r="P8" i="13" s="1"/>
  <c r="Q77" i="12"/>
  <c r="Q8" i="13" s="1"/>
  <c r="R77" i="12"/>
  <c r="R8" i="13" s="1"/>
  <c r="S77" i="12"/>
  <c r="S8" i="13" s="1"/>
  <c r="T77" i="12"/>
  <c r="T8" i="13" s="1"/>
  <c r="U77" i="12"/>
  <c r="U8" i="13" s="1"/>
  <c r="V77" i="12"/>
  <c r="V8" i="13" s="1"/>
  <c r="W77" i="12"/>
  <c r="W8" i="13" s="1"/>
  <c r="X77" i="12"/>
  <c r="X8" i="13" s="1"/>
  <c r="Y77" i="12"/>
  <c r="Y8" i="13" s="1"/>
  <c r="Z77" i="12"/>
  <c r="Z8" i="13" s="1"/>
  <c r="AA77" i="12"/>
  <c r="AA8" i="13" s="1"/>
  <c r="AB77" i="12"/>
  <c r="AB8" i="13" s="1"/>
  <c r="AC77" i="12"/>
  <c r="AC8" i="13" s="1"/>
  <c r="AD77" i="12"/>
  <c r="AD8" i="13" s="1"/>
  <c r="AE77" i="12"/>
  <c r="AE8" i="13" s="1"/>
  <c r="AF77" i="12"/>
  <c r="AF8" i="13" s="1"/>
  <c r="AG77" i="12"/>
  <c r="AG8" i="13" s="1"/>
  <c r="AH77" i="12"/>
  <c r="AH8" i="13" s="1"/>
  <c r="AI77" i="12"/>
  <c r="AI8" i="13" s="1"/>
  <c r="AJ77" i="12"/>
  <c r="AJ8" i="13" s="1"/>
  <c r="AK77" i="12"/>
  <c r="AK8" i="13" s="1"/>
  <c r="AL77" i="12"/>
  <c r="AL8" i="13" s="1"/>
  <c r="AM77" i="12"/>
  <c r="AM8" i="13" s="1"/>
  <c r="AN77" i="12"/>
  <c r="AN8" i="13" s="1"/>
  <c r="AO77" i="12"/>
  <c r="AO8" i="13" s="1"/>
  <c r="AP77" i="12"/>
  <c r="AP8" i="13" s="1"/>
  <c r="E78" i="12"/>
  <c r="E9" i="13" s="1"/>
  <c r="F78" i="12"/>
  <c r="F9" i="13" s="1"/>
  <c r="G78" i="12"/>
  <c r="G9" i="13" s="1"/>
  <c r="H78" i="12"/>
  <c r="H9" i="13" s="1"/>
  <c r="I78" i="12"/>
  <c r="I9" i="13" s="1"/>
  <c r="J78" i="12"/>
  <c r="K78" i="12"/>
  <c r="K9" i="13" s="1"/>
  <c r="L78" i="12"/>
  <c r="L9" i="13" s="1"/>
  <c r="M78" i="12"/>
  <c r="M9" i="13" s="1"/>
  <c r="N78" i="12"/>
  <c r="N9" i="13" s="1"/>
  <c r="O78" i="12"/>
  <c r="O9" i="13" s="1"/>
  <c r="P78" i="12"/>
  <c r="P9" i="13" s="1"/>
  <c r="Q78" i="12"/>
  <c r="Q9" i="13" s="1"/>
  <c r="R78" i="12"/>
  <c r="R9" i="13" s="1"/>
  <c r="S78" i="12"/>
  <c r="S9" i="13" s="1"/>
  <c r="T78" i="12"/>
  <c r="T9" i="13" s="1"/>
  <c r="U78" i="12"/>
  <c r="U9" i="13" s="1"/>
  <c r="V78" i="12"/>
  <c r="V9" i="13" s="1"/>
  <c r="W78" i="12"/>
  <c r="W9" i="13" s="1"/>
  <c r="X78" i="12"/>
  <c r="X9" i="13" s="1"/>
  <c r="Y78" i="12"/>
  <c r="Y9" i="13" s="1"/>
  <c r="Z78" i="12"/>
  <c r="Z9" i="13" s="1"/>
  <c r="AA78" i="12"/>
  <c r="AA9" i="13" s="1"/>
  <c r="AB78" i="12"/>
  <c r="AB9" i="13" s="1"/>
  <c r="AC78" i="12"/>
  <c r="AC9" i="13" s="1"/>
  <c r="AD78" i="12"/>
  <c r="AD9" i="13" s="1"/>
  <c r="AE78" i="12"/>
  <c r="AE9" i="13" s="1"/>
  <c r="AF78" i="12"/>
  <c r="AF9" i="13" s="1"/>
  <c r="AG78" i="12"/>
  <c r="AG9" i="13" s="1"/>
  <c r="AH78" i="12"/>
  <c r="AH9" i="13" s="1"/>
  <c r="AI78" i="12"/>
  <c r="AI9" i="13" s="1"/>
  <c r="AJ78" i="12"/>
  <c r="AJ9" i="13" s="1"/>
  <c r="AK78" i="12"/>
  <c r="AK9" i="13" s="1"/>
  <c r="AL78" i="12"/>
  <c r="AL9" i="13" s="1"/>
  <c r="AM78" i="12"/>
  <c r="AM9" i="13" s="1"/>
  <c r="AN78" i="12"/>
  <c r="AN9" i="13" s="1"/>
  <c r="AO78" i="12"/>
  <c r="AO9" i="13" s="1"/>
  <c r="AP78" i="12"/>
  <c r="AP9" i="13" s="1"/>
  <c r="D78" i="12"/>
  <c r="D9" i="13" s="1"/>
  <c r="D77" i="12"/>
  <c r="D8" i="13" s="1"/>
  <c r="D35" i="12"/>
  <c r="D10" i="13" s="1"/>
  <c r="J9" i="13" l="1"/>
  <c r="AQ16" i="12"/>
  <c r="AR16" i="12"/>
  <c r="AS16" i="12"/>
  <c r="AT16" i="12"/>
  <c r="AQ11" i="12" l="1"/>
  <c r="U67" i="12"/>
  <c r="U19" i="13" s="1"/>
  <c r="E35" i="12"/>
  <c r="E10" i="13" s="1"/>
  <c r="F35" i="12"/>
  <c r="F10" i="13" s="1"/>
  <c r="G35" i="12"/>
  <c r="G10" i="13" s="1"/>
  <c r="H35" i="12"/>
  <c r="H10" i="13" s="1"/>
  <c r="I35" i="12"/>
  <c r="I10" i="13" s="1"/>
  <c r="J35" i="12"/>
  <c r="K35" i="12"/>
  <c r="K10" i="13" s="1"/>
  <c r="L35" i="12"/>
  <c r="L10" i="13" s="1"/>
  <c r="M35" i="12"/>
  <c r="M10" i="13" s="1"/>
  <c r="N35" i="12"/>
  <c r="N10" i="13" s="1"/>
  <c r="O35" i="12"/>
  <c r="O10" i="13" s="1"/>
  <c r="P35" i="12"/>
  <c r="P10" i="13" s="1"/>
  <c r="Q35" i="12"/>
  <c r="Q10" i="13" s="1"/>
  <c r="R35" i="12"/>
  <c r="R10" i="13" s="1"/>
  <c r="S35" i="12"/>
  <c r="S10" i="13" s="1"/>
  <c r="T35" i="12"/>
  <c r="T10" i="13" s="1"/>
  <c r="U35" i="12"/>
  <c r="U10" i="13" s="1"/>
  <c r="V35" i="12"/>
  <c r="V10" i="13" s="1"/>
  <c r="W35" i="12"/>
  <c r="W10" i="13" s="1"/>
  <c r="X35" i="12"/>
  <c r="X10" i="13" s="1"/>
  <c r="Y35" i="12"/>
  <c r="Y10" i="13" s="1"/>
  <c r="Z35" i="12"/>
  <c r="Z10" i="13" s="1"/>
  <c r="AA35" i="12"/>
  <c r="AA10" i="13" s="1"/>
  <c r="AB35" i="12"/>
  <c r="AB10" i="13" s="1"/>
  <c r="AC35" i="12"/>
  <c r="AC10" i="13" s="1"/>
  <c r="AD35" i="12"/>
  <c r="AD10" i="13" s="1"/>
  <c r="AE35" i="12"/>
  <c r="AE10" i="13" s="1"/>
  <c r="AF35" i="12"/>
  <c r="AF10" i="13" s="1"/>
  <c r="AG35" i="12"/>
  <c r="AG10" i="13" s="1"/>
  <c r="AH35" i="12"/>
  <c r="AH10" i="13" s="1"/>
  <c r="AI35" i="12"/>
  <c r="AI10" i="13" s="1"/>
  <c r="AJ35" i="12"/>
  <c r="AJ10" i="13" s="1"/>
  <c r="AK35" i="12"/>
  <c r="AK10" i="13" s="1"/>
  <c r="AL35" i="12"/>
  <c r="AL10" i="13" s="1"/>
  <c r="AM35" i="12"/>
  <c r="AM10" i="13" s="1"/>
  <c r="AN35" i="12"/>
  <c r="AN10" i="13" s="1"/>
  <c r="AO35" i="12"/>
  <c r="AO10" i="13" s="1"/>
  <c r="AP35" i="12"/>
  <c r="AP10" i="13" s="1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M36" i="12"/>
  <c r="AN36" i="12"/>
  <c r="AO36" i="12"/>
  <c r="AP36" i="12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M37" i="12"/>
  <c r="AN37" i="12"/>
  <c r="AO37" i="12"/>
  <c r="AP37" i="12"/>
  <c r="E38" i="12"/>
  <c r="E11" i="13" s="1"/>
  <c r="F38" i="12"/>
  <c r="F11" i="13" s="1"/>
  <c r="G38" i="12"/>
  <c r="G11" i="13" s="1"/>
  <c r="H38" i="12"/>
  <c r="H11" i="13" s="1"/>
  <c r="I38" i="12"/>
  <c r="I11" i="13" s="1"/>
  <c r="J38" i="12"/>
  <c r="K38" i="12"/>
  <c r="K11" i="13" s="1"/>
  <c r="L38" i="12"/>
  <c r="L11" i="13" s="1"/>
  <c r="M38" i="12"/>
  <c r="M11" i="13" s="1"/>
  <c r="N38" i="12"/>
  <c r="N11" i="13" s="1"/>
  <c r="O38" i="12"/>
  <c r="O11" i="13" s="1"/>
  <c r="P38" i="12"/>
  <c r="P11" i="13" s="1"/>
  <c r="Q38" i="12"/>
  <c r="Q11" i="13" s="1"/>
  <c r="R38" i="12"/>
  <c r="R11" i="13" s="1"/>
  <c r="S38" i="12"/>
  <c r="S11" i="13" s="1"/>
  <c r="T38" i="12"/>
  <c r="T11" i="13" s="1"/>
  <c r="U38" i="12"/>
  <c r="U11" i="13" s="1"/>
  <c r="V38" i="12"/>
  <c r="V11" i="13" s="1"/>
  <c r="W38" i="12"/>
  <c r="W11" i="13" s="1"/>
  <c r="X38" i="12"/>
  <c r="X11" i="13" s="1"/>
  <c r="Y38" i="12"/>
  <c r="Y11" i="13" s="1"/>
  <c r="Z38" i="12"/>
  <c r="Z11" i="13" s="1"/>
  <c r="AA38" i="12"/>
  <c r="AA11" i="13" s="1"/>
  <c r="AB38" i="12"/>
  <c r="AB11" i="13" s="1"/>
  <c r="AC38" i="12"/>
  <c r="AC11" i="13" s="1"/>
  <c r="AD38" i="12"/>
  <c r="AD11" i="13" s="1"/>
  <c r="AE38" i="12"/>
  <c r="AE11" i="13" s="1"/>
  <c r="AF38" i="12"/>
  <c r="AF11" i="13" s="1"/>
  <c r="AG38" i="12"/>
  <c r="AG11" i="13" s="1"/>
  <c r="AH38" i="12"/>
  <c r="AH11" i="13" s="1"/>
  <c r="AI38" i="12"/>
  <c r="AI11" i="13" s="1"/>
  <c r="AJ38" i="12"/>
  <c r="AJ11" i="13" s="1"/>
  <c r="AK38" i="12"/>
  <c r="AK11" i="13" s="1"/>
  <c r="AL38" i="12"/>
  <c r="AL11" i="13" s="1"/>
  <c r="AM38" i="12"/>
  <c r="AM11" i="13" s="1"/>
  <c r="AN38" i="12"/>
  <c r="AN11" i="13" s="1"/>
  <c r="AO38" i="12"/>
  <c r="AO11" i="13" s="1"/>
  <c r="AP38" i="12"/>
  <c r="AP11" i="13" s="1"/>
  <c r="D38" i="12"/>
  <c r="D36" i="12"/>
  <c r="AQ37" i="12" l="1"/>
  <c r="D12" i="13"/>
  <c r="D11" i="13"/>
  <c r="AQ36" i="12"/>
  <c r="J10" i="13"/>
  <c r="AQ35" i="12"/>
  <c r="AQ38" i="12"/>
  <c r="J11" i="13"/>
  <c r="AP39" i="12"/>
  <c r="AP12" i="13" s="1"/>
  <c r="AL39" i="12"/>
  <c r="AL12" i="13" s="1"/>
  <c r="AH39" i="12"/>
  <c r="AH12" i="13" s="1"/>
  <c r="AD39" i="12"/>
  <c r="AD12" i="13" s="1"/>
  <c r="AO39" i="12"/>
  <c r="AO12" i="13" s="1"/>
  <c r="AK39" i="12"/>
  <c r="AK12" i="13" s="1"/>
  <c r="AG39" i="12"/>
  <c r="AG12" i="13" s="1"/>
  <c r="AN39" i="12"/>
  <c r="AN12" i="13" s="1"/>
  <c r="AJ39" i="12"/>
  <c r="AJ12" i="13" s="1"/>
  <c r="AF39" i="12"/>
  <c r="AF12" i="13" s="1"/>
  <c r="AM39" i="12"/>
  <c r="AM12" i="13" s="1"/>
  <c r="AI39" i="12"/>
  <c r="AI12" i="13" s="1"/>
  <c r="AE39" i="12"/>
  <c r="AE12" i="13" s="1"/>
  <c r="I39" i="12"/>
  <c r="I12" i="13" s="1"/>
  <c r="H39" i="12"/>
  <c r="H12" i="13" s="1"/>
  <c r="E39" i="12"/>
  <c r="E12" i="13" s="1"/>
  <c r="F39" i="12"/>
  <c r="F12" i="13" s="1"/>
  <c r="S39" i="12"/>
  <c r="S12" i="13" s="1"/>
  <c r="Z39" i="12"/>
  <c r="Z12" i="13" s="1"/>
  <c r="R39" i="12"/>
  <c r="R12" i="13" s="1"/>
  <c r="AC39" i="12"/>
  <c r="AC12" i="13" s="1"/>
  <c r="AB39" i="12"/>
  <c r="AB12" i="13" s="1"/>
  <c r="U39" i="12"/>
  <c r="U12" i="13" s="1"/>
  <c r="K39" i="12"/>
  <c r="K12" i="13" s="1"/>
  <c r="J39" i="12"/>
  <c r="Q39" i="12"/>
  <c r="Q12" i="13" s="1"/>
  <c r="W39" i="12"/>
  <c r="W12" i="13" s="1"/>
  <c r="P39" i="12"/>
  <c r="P12" i="13" s="1"/>
  <c r="Y39" i="12"/>
  <c r="Y12" i="13" s="1"/>
  <c r="T39" i="12"/>
  <c r="T12" i="13" s="1"/>
  <c r="N39" i="12"/>
  <c r="N12" i="13" s="1"/>
  <c r="O39" i="12"/>
  <c r="O12" i="13" s="1"/>
  <c r="G39" i="12"/>
  <c r="G12" i="13" s="1"/>
  <c r="L39" i="12"/>
  <c r="L12" i="13" s="1"/>
  <c r="M39" i="12"/>
  <c r="M12" i="13" s="1"/>
  <c r="X39" i="12"/>
  <c r="X12" i="13" s="1"/>
  <c r="AA39" i="12"/>
  <c r="AA12" i="13" s="1"/>
  <c r="V39" i="12"/>
  <c r="V12" i="13" s="1"/>
  <c r="J12" i="13" l="1"/>
  <c r="AQ12" i="12"/>
  <c r="AR12" i="12"/>
  <c r="AS12" i="12"/>
  <c r="AT12" i="12"/>
  <c r="AQ13" i="12"/>
  <c r="AR13" i="12"/>
  <c r="AS13" i="12"/>
  <c r="AT13" i="12"/>
  <c r="AQ14" i="12"/>
  <c r="AR14" i="12"/>
  <c r="AS14" i="12"/>
  <c r="AT14" i="12"/>
  <c r="AQ15" i="12"/>
  <c r="AR15" i="12"/>
  <c r="AS15" i="12"/>
  <c r="AT15" i="12"/>
  <c r="AQ17" i="12"/>
  <c r="AR17" i="12"/>
  <c r="AS17" i="12"/>
  <c r="AT17" i="12"/>
  <c r="D8" i="12" l="1"/>
  <c r="E8" i="12"/>
  <c r="AQ66" i="12"/>
  <c r="AR66" i="12"/>
  <c r="AS66" i="12"/>
  <c r="AT66" i="12"/>
  <c r="AQ65" i="12"/>
  <c r="AR65" i="12"/>
  <c r="AS65" i="12"/>
  <c r="AT65" i="12"/>
  <c r="B4" i="13" l="1"/>
  <c r="B3" i="13"/>
  <c r="B2" i="13"/>
  <c r="B1" i="13"/>
  <c r="C13" i="13" l="1"/>
  <c r="C22" i="13" s="1"/>
  <c r="C6" i="13" l="1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C17" i="5"/>
  <c r="C16" i="5"/>
  <c r="C15" i="5"/>
  <c r="C14" i="5"/>
  <c r="C13" i="5"/>
  <c r="C19" i="5"/>
  <c r="AQ34" i="12"/>
  <c r="AR34" i="12"/>
  <c r="AS34" i="12"/>
  <c r="AT34" i="12"/>
  <c r="AQ29" i="12"/>
  <c r="AR29" i="12"/>
  <c r="AS29" i="12"/>
  <c r="AT29" i="12"/>
  <c r="AQ24" i="12"/>
  <c r="AR24" i="12"/>
  <c r="AS24" i="12"/>
  <c r="AT24" i="12"/>
  <c r="AQ25" i="12"/>
  <c r="AR25" i="12"/>
  <c r="AS25" i="12"/>
  <c r="AT25" i="12"/>
  <c r="AQ26" i="12"/>
  <c r="AR26" i="12"/>
  <c r="AS26" i="12"/>
  <c r="AT26" i="12"/>
  <c r="AQ27" i="12"/>
  <c r="AR27" i="12"/>
  <c r="AS27" i="12"/>
  <c r="AT27" i="12"/>
  <c r="AQ28" i="12"/>
  <c r="AR28" i="12"/>
  <c r="AS28" i="12"/>
  <c r="AT28" i="12"/>
  <c r="C8" i="5"/>
  <c r="B3" i="5"/>
  <c r="B12" i="5" s="1"/>
  <c r="B21" i="5" s="1"/>
  <c r="B4" i="12"/>
  <c r="B3" i="12"/>
  <c r="B2" i="12"/>
  <c r="B1" i="12"/>
  <c r="C4" i="5"/>
  <c r="C5" i="5"/>
  <c r="AJ18" i="5" l="1"/>
  <c r="O19" i="5"/>
  <c r="AL19" i="5"/>
  <c r="AD19" i="5"/>
  <c r="V19" i="5"/>
  <c r="N19" i="5"/>
  <c r="F19" i="5"/>
  <c r="AM18" i="5"/>
  <c r="AE18" i="5"/>
  <c r="W18" i="5"/>
  <c r="O18" i="5"/>
  <c r="G18" i="5"/>
  <c r="AK18" i="5"/>
  <c r="AK19" i="5"/>
  <c r="AJ19" i="5"/>
  <c r="AB19" i="5"/>
  <c r="T19" i="5"/>
  <c r="L19" i="5"/>
  <c r="D19" i="5"/>
  <c r="AC18" i="5"/>
  <c r="U18" i="5"/>
  <c r="M18" i="5"/>
  <c r="E18" i="5"/>
  <c r="AE19" i="5"/>
  <c r="M19" i="5"/>
  <c r="AD18" i="5"/>
  <c r="F18" i="5"/>
  <c r="X18" i="5"/>
  <c r="H18" i="5"/>
  <c r="AI19" i="5"/>
  <c r="AA19" i="5"/>
  <c r="S19" i="5"/>
  <c r="K19" i="5"/>
  <c r="AB18" i="5"/>
  <c r="T18" i="5"/>
  <c r="L18" i="5"/>
  <c r="D18" i="5"/>
  <c r="Z18" i="5"/>
  <c r="R18" i="5"/>
  <c r="J18" i="5"/>
  <c r="G19" i="5"/>
  <c r="AC19" i="5"/>
  <c r="V18" i="5"/>
  <c r="AH19" i="5"/>
  <c r="Z19" i="5"/>
  <c r="R19" i="5"/>
  <c r="J19" i="5"/>
  <c r="AA18" i="5"/>
  <c r="S18" i="5"/>
  <c r="K18" i="5"/>
  <c r="W19" i="5"/>
  <c r="E19" i="5"/>
  <c r="P18" i="5"/>
  <c r="AO19" i="5"/>
  <c r="AG19" i="5"/>
  <c r="Y19" i="5"/>
  <c r="Q19" i="5"/>
  <c r="I19" i="5"/>
  <c r="AM19" i="5"/>
  <c r="U19" i="5"/>
  <c r="AL18" i="5"/>
  <c r="N18" i="5"/>
  <c r="AN19" i="5"/>
  <c r="AF19" i="5"/>
  <c r="X19" i="5"/>
  <c r="P19" i="5"/>
  <c r="H19" i="5"/>
  <c r="AO18" i="5"/>
  <c r="AG18" i="5"/>
  <c r="Y18" i="5"/>
  <c r="Q18" i="5"/>
  <c r="I18" i="5"/>
  <c r="AI18" i="5"/>
  <c r="AH18" i="5"/>
  <c r="AN18" i="5"/>
  <c r="AF18" i="5"/>
  <c r="C18" i="5"/>
  <c r="E36" i="10"/>
  <c r="AD13" i="13" s="1"/>
  <c r="E37" i="10"/>
  <c r="AE13" i="13" s="1"/>
  <c r="E38" i="10"/>
  <c r="AF13" i="13" s="1"/>
  <c r="E39" i="10"/>
  <c r="AG13" i="13" s="1"/>
  <c r="E40" i="10"/>
  <c r="AH13" i="13" s="1"/>
  <c r="E41" i="10"/>
  <c r="AI13" i="13" s="1"/>
  <c r="E42" i="10"/>
  <c r="AJ13" i="13" s="1"/>
  <c r="E43" i="10"/>
  <c r="AK13" i="13" s="1"/>
  <c r="E44" i="10"/>
  <c r="AL13" i="13" s="1"/>
  <c r="E45" i="10"/>
  <c r="AM13" i="13" s="1"/>
  <c r="E46" i="10"/>
  <c r="AN13" i="13" s="1"/>
  <c r="E47" i="10"/>
  <c r="AO13" i="13" s="1"/>
  <c r="E48" i="10"/>
  <c r="AP13" i="13" s="1"/>
  <c r="E67" i="12"/>
  <c r="E19" i="13" s="1"/>
  <c r="D67" i="12"/>
  <c r="D19" i="13" s="1"/>
  <c r="W20" i="5" l="1"/>
  <c r="N20" i="5"/>
  <c r="S20" i="5"/>
  <c r="V20" i="5"/>
  <c r="AK20" i="5"/>
  <c r="AE20" i="5"/>
  <c r="AH20" i="5"/>
  <c r="AG20" i="5"/>
  <c r="U20" i="5"/>
  <c r="AJ20" i="5"/>
  <c r="AL20" i="5"/>
  <c r="P20" i="5"/>
  <c r="AA20" i="5"/>
  <c r="H20" i="5"/>
  <c r="G20" i="5"/>
  <c r="AM20" i="5"/>
  <c r="AD20" i="5"/>
  <c r="AO20" i="5"/>
  <c r="C20" i="5"/>
  <c r="Q20" i="5"/>
  <c r="J20" i="5"/>
  <c r="T20" i="5"/>
  <c r="X20" i="5"/>
  <c r="E20" i="5"/>
  <c r="K20" i="5"/>
  <c r="D20" i="5"/>
  <c r="I20" i="5"/>
  <c r="L20" i="5"/>
  <c r="AF20" i="5"/>
  <c r="R20" i="5"/>
  <c r="O20" i="5"/>
  <c r="AI20" i="5"/>
  <c r="AC20" i="5"/>
  <c r="AN20" i="5"/>
  <c r="Y20" i="5"/>
  <c r="Z20" i="5"/>
  <c r="AB20" i="5"/>
  <c r="F20" i="5"/>
  <c r="M20" i="5"/>
  <c r="AK6" i="13"/>
  <c r="AK22" i="13"/>
  <c r="AJ22" i="13"/>
  <c r="AJ6" i="13"/>
  <c r="AP22" i="13"/>
  <c r="AP6" i="13"/>
  <c r="AH22" i="13"/>
  <c r="AH6" i="13"/>
  <c r="AI22" i="13"/>
  <c r="AI6" i="13"/>
  <c r="AO22" i="13"/>
  <c r="AO6" i="13"/>
  <c r="AG22" i="13"/>
  <c r="AG6" i="13"/>
  <c r="AN22" i="13"/>
  <c r="AN6" i="13"/>
  <c r="AF22" i="13"/>
  <c r="AF6" i="13"/>
  <c r="AM22" i="13"/>
  <c r="AM6" i="13"/>
  <c r="AE22" i="13"/>
  <c r="AE6" i="13"/>
  <c r="AL6" i="13"/>
  <c r="AL22" i="13"/>
  <c r="AD22" i="13"/>
  <c r="AD6" i="13"/>
  <c r="E70" i="12"/>
  <c r="F70" i="12"/>
  <c r="F20" i="13" s="1"/>
  <c r="G70" i="12"/>
  <c r="G20" i="13" s="1"/>
  <c r="H70" i="12"/>
  <c r="H20" i="13" s="1"/>
  <c r="I70" i="12"/>
  <c r="I20" i="13" s="1"/>
  <c r="J70" i="12"/>
  <c r="K70" i="12"/>
  <c r="K20" i="13" s="1"/>
  <c r="L70" i="12"/>
  <c r="L20" i="13" s="1"/>
  <c r="M70" i="12"/>
  <c r="M20" i="13" s="1"/>
  <c r="N70" i="12"/>
  <c r="N20" i="13" s="1"/>
  <c r="O70" i="12"/>
  <c r="O20" i="13" s="1"/>
  <c r="P70" i="12"/>
  <c r="P20" i="13" s="1"/>
  <c r="Q70" i="12"/>
  <c r="Q20" i="13" s="1"/>
  <c r="R70" i="12"/>
  <c r="R20" i="13" s="1"/>
  <c r="S70" i="12"/>
  <c r="S20" i="13" s="1"/>
  <c r="T70" i="12"/>
  <c r="T20" i="13" s="1"/>
  <c r="U70" i="12"/>
  <c r="V70" i="12"/>
  <c r="V20" i="13" s="1"/>
  <c r="W70" i="12"/>
  <c r="W20" i="13" s="1"/>
  <c r="X70" i="12"/>
  <c r="X20" i="13" s="1"/>
  <c r="Y70" i="12"/>
  <c r="Y20" i="13" s="1"/>
  <c r="Z70" i="12"/>
  <c r="Z20" i="13" s="1"/>
  <c r="AA70" i="12"/>
  <c r="AA20" i="13" s="1"/>
  <c r="AB70" i="12"/>
  <c r="AB20" i="13" s="1"/>
  <c r="AC70" i="12"/>
  <c r="AC20" i="13" s="1"/>
  <c r="AD70" i="12"/>
  <c r="AD20" i="13" s="1"/>
  <c r="AE70" i="12"/>
  <c r="AE20" i="13" s="1"/>
  <c r="AF70" i="12"/>
  <c r="AF20" i="13" s="1"/>
  <c r="AG70" i="12"/>
  <c r="AG20" i="13" s="1"/>
  <c r="AH70" i="12"/>
  <c r="AH20" i="13" s="1"/>
  <c r="AI70" i="12"/>
  <c r="AI20" i="13" s="1"/>
  <c r="AJ70" i="12"/>
  <c r="AJ20" i="13" s="1"/>
  <c r="AK70" i="12"/>
  <c r="AK20" i="13" s="1"/>
  <c r="AL70" i="12"/>
  <c r="AL20" i="13" s="1"/>
  <c r="AM70" i="12"/>
  <c r="AM20" i="13" s="1"/>
  <c r="AN70" i="12"/>
  <c r="AN20" i="13" s="1"/>
  <c r="AO70" i="12"/>
  <c r="AO20" i="13" s="1"/>
  <c r="AP70" i="12"/>
  <c r="AP20" i="13" s="1"/>
  <c r="U71" i="12" l="1"/>
  <c r="U21" i="13" s="1"/>
  <c r="U20" i="13"/>
  <c r="E71" i="12"/>
  <c r="E21" i="13" s="1"/>
  <c r="E20" i="13"/>
  <c r="J20" i="13"/>
  <c r="AQ42" i="12"/>
  <c r="AR42" i="12"/>
  <c r="AS42" i="12"/>
  <c r="AT42" i="12"/>
  <c r="AQ43" i="12"/>
  <c r="AQ44" i="12"/>
  <c r="AQ45" i="12"/>
  <c r="AQ46" i="12"/>
  <c r="AQ47" i="12"/>
  <c r="AQ48" i="12"/>
  <c r="AQ49" i="12"/>
  <c r="AQ50" i="12"/>
  <c r="AQ51" i="12"/>
  <c r="AQ52" i="12"/>
  <c r="AQ53" i="12"/>
  <c r="AQ54" i="12"/>
  <c r="AQ55" i="12"/>
  <c r="AQ56" i="12"/>
  <c r="AQ57" i="12"/>
  <c r="AQ58" i="12"/>
  <c r="AQ59" i="12"/>
  <c r="AQ60" i="12"/>
  <c r="AQ61" i="12"/>
  <c r="AQ62" i="12"/>
  <c r="AQ63" i="12"/>
  <c r="AQ64" i="12"/>
  <c r="D8" i="5" l="1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D6" i="5"/>
  <c r="D5" i="5" l="1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E4" i="5"/>
  <c r="F4" i="5"/>
  <c r="G4" i="5"/>
  <c r="H4" i="5"/>
  <c r="I4" i="5"/>
  <c r="J4" i="5"/>
  <c r="K4" i="5"/>
  <c r="L4" i="5"/>
  <c r="D4" i="5"/>
  <c r="C7" i="5"/>
  <c r="C6" i="5"/>
  <c r="AI9" i="5" l="1"/>
  <c r="S9" i="5"/>
  <c r="D9" i="5"/>
  <c r="L9" i="5"/>
  <c r="AO9" i="5"/>
  <c r="AG9" i="5"/>
  <c r="Y9" i="5"/>
  <c r="Q9" i="5"/>
  <c r="F9" i="5"/>
  <c r="Z9" i="5"/>
  <c r="K9" i="5"/>
  <c r="AN9" i="5"/>
  <c r="AF9" i="5"/>
  <c r="X9" i="5"/>
  <c r="P9" i="5"/>
  <c r="E9" i="5"/>
  <c r="J9" i="5"/>
  <c r="AM9" i="5"/>
  <c r="AE9" i="5"/>
  <c r="W9" i="5"/>
  <c r="O9" i="5"/>
  <c r="AA9" i="5"/>
  <c r="R9" i="5"/>
  <c r="I9" i="5"/>
  <c r="AL9" i="5"/>
  <c r="AD9" i="5"/>
  <c r="V9" i="5"/>
  <c r="N9" i="5"/>
  <c r="AH9" i="5"/>
  <c r="H9" i="5"/>
  <c r="AC9" i="5"/>
  <c r="M9" i="5"/>
  <c r="AK9" i="5"/>
  <c r="U9" i="5"/>
  <c r="G9" i="5"/>
  <c r="AJ9" i="5"/>
  <c r="AB9" i="5"/>
  <c r="T9" i="5"/>
  <c r="AQ32" i="12"/>
  <c r="AP8" i="12"/>
  <c r="AT32" i="12"/>
  <c r="AS32" i="12"/>
  <c r="AR32" i="12"/>
  <c r="AQ31" i="12"/>
  <c r="AT31" i="12"/>
  <c r="AS31" i="12"/>
  <c r="AR31" i="12"/>
  <c r="AT11" i="12"/>
  <c r="AS11" i="12"/>
  <c r="AR11" i="12"/>
  <c r="AQ30" i="12"/>
  <c r="AT30" i="12"/>
  <c r="AS30" i="12"/>
  <c r="AR30" i="12"/>
  <c r="AQ23" i="12"/>
  <c r="AT23" i="12"/>
  <c r="AS23" i="12"/>
  <c r="AR23" i="12"/>
  <c r="AQ22" i="12"/>
  <c r="AT22" i="12"/>
  <c r="AS22" i="12"/>
  <c r="AR22" i="12"/>
  <c r="AQ21" i="12"/>
  <c r="AT21" i="12"/>
  <c r="AS21" i="12"/>
  <c r="AR21" i="12"/>
  <c r="AQ20" i="12"/>
  <c r="AT20" i="12"/>
  <c r="AS20" i="12"/>
  <c r="AR20" i="12"/>
  <c r="AQ19" i="12"/>
  <c r="AT19" i="12"/>
  <c r="AS19" i="12"/>
  <c r="AR19" i="12"/>
  <c r="AQ18" i="12"/>
  <c r="AT18" i="12"/>
  <c r="AS18" i="12"/>
  <c r="AR18" i="12"/>
  <c r="G67" i="12"/>
  <c r="F10" i="5"/>
  <c r="G69" i="12"/>
  <c r="G68" i="12"/>
  <c r="AT57" i="12"/>
  <c r="AT58" i="12"/>
  <c r="AT59" i="12"/>
  <c r="AT60" i="12"/>
  <c r="AT61" i="12"/>
  <c r="AT62" i="12"/>
  <c r="AT63" i="12"/>
  <c r="AT64" i="12"/>
  <c r="D10" i="5"/>
  <c r="F67" i="12"/>
  <c r="E10" i="5"/>
  <c r="H67" i="12"/>
  <c r="G10" i="5"/>
  <c r="I67" i="12"/>
  <c r="H10" i="5"/>
  <c r="J67" i="12"/>
  <c r="I10" i="5"/>
  <c r="K67" i="12"/>
  <c r="J10" i="5"/>
  <c r="L67" i="12"/>
  <c r="K10" i="5"/>
  <c r="M67" i="12"/>
  <c r="L10" i="5"/>
  <c r="N67" i="12"/>
  <c r="M10" i="5"/>
  <c r="O67" i="12"/>
  <c r="N10" i="5"/>
  <c r="P67" i="12"/>
  <c r="O10" i="5"/>
  <c r="Q67" i="12"/>
  <c r="P10" i="5"/>
  <c r="R67" i="12"/>
  <c r="Q10" i="5"/>
  <c r="S67" i="12"/>
  <c r="R10" i="5"/>
  <c r="T67" i="12"/>
  <c r="S10" i="5"/>
  <c r="T10" i="5"/>
  <c r="V67" i="12"/>
  <c r="U10" i="5"/>
  <c r="W67" i="12"/>
  <c r="V10" i="5"/>
  <c r="X67" i="12"/>
  <c r="W10" i="5"/>
  <c r="Y67" i="12"/>
  <c r="X10" i="5"/>
  <c r="Z67" i="12"/>
  <c r="Y10" i="5"/>
  <c r="AA67" i="12"/>
  <c r="Z10" i="5"/>
  <c r="AB67" i="12"/>
  <c r="AA10" i="5"/>
  <c r="AC67" i="12"/>
  <c r="AB10" i="5"/>
  <c r="AD67" i="12"/>
  <c r="AC10" i="5"/>
  <c r="AE67" i="12"/>
  <c r="AD10" i="5"/>
  <c r="AF67" i="12"/>
  <c r="AE10" i="5"/>
  <c r="AG67" i="12"/>
  <c r="AF10" i="5"/>
  <c r="AH67" i="12"/>
  <c r="AG10" i="5"/>
  <c r="AI67" i="12"/>
  <c r="AH10" i="5"/>
  <c r="AJ67" i="12"/>
  <c r="AI10" i="5"/>
  <c r="AK67" i="12"/>
  <c r="AJ10" i="5"/>
  <c r="AL67" i="12"/>
  <c r="AK10" i="5"/>
  <c r="AM67" i="12"/>
  <c r="AL10" i="5"/>
  <c r="AN67" i="12"/>
  <c r="AM10" i="5"/>
  <c r="AO67" i="12"/>
  <c r="AN10" i="5"/>
  <c r="AP67" i="12"/>
  <c r="AO10" i="5"/>
  <c r="D70" i="12"/>
  <c r="AT43" i="12"/>
  <c r="AT44" i="12"/>
  <c r="AT45" i="12"/>
  <c r="AT46" i="12"/>
  <c r="AT47" i="12"/>
  <c r="AT48" i="12"/>
  <c r="AT49" i="12"/>
  <c r="AT50" i="12"/>
  <c r="AT51" i="12"/>
  <c r="AT52" i="12"/>
  <c r="AT53" i="12"/>
  <c r="AT54" i="12"/>
  <c r="AT55" i="12"/>
  <c r="AT56" i="12"/>
  <c r="AS43" i="12"/>
  <c r="AS44" i="12"/>
  <c r="AS45" i="12"/>
  <c r="AS46" i="12"/>
  <c r="AS47" i="12"/>
  <c r="AS48" i="12"/>
  <c r="AS49" i="12"/>
  <c r="AS50" i="12"/>
  <c r="AS51" i="12"/>
  <c r="AS52" i="12"/>
  <c r="AS53" i="12"/>
  <c r="AS54" i="12"/>
  <c r="AS55" i="12"/>
  <c r="AS56" i="12"/>
  <c r="AS57" i="12"/>
  <c r="AS58" i="12"/>
  <c r="AS59" i="12"/>
  <c r="AS60" i="12"/>
  <c r="AS61" i="12"/>
  <c r="AS62" i="12"/>
  <c r="AS63" i="12"/>
  <c r="AS64" i="12"/>
  <c r="AR43" i="12"/>
  <c r="AR44" i="12"/>
  <c r="AR45" i="12"/>
  <c r="AR46" i="12"/>
  <c r="AR47" i="12"/>
  <c r="AR48" i="12"/>
  <c r="AR49" i="12"/>
  <c r="AR50" i="12"/>
  <c r="AR51" i="12"/>
  <c r="AR52" i="12"/>
  <c r="AR53" i="12"/>
  <c r="AR54" i="12"/>
  <c r="AR55" i="12"/>
  <c r="AR56" i="12"/>
  <c r="AR57" i="12"/>
  <c r="AR58" i="12"/>
  <c r="AR59" i="12"/>
  <c r="AR60" i="12"/>
  <c r="AR61" i="12"/>
  <c r="AR62" i="12"/>
  <c r="AR63" i="12"/>
  <c r="AR64" i="12"/>
  <c r="AO3" i="5"/>
  <c r="AN3" i="5"/>
  <c r="AM3" i="5"/>
  <c r="AL3" i="5"/>
  <c r="AK3" i="5"/>
  <c r="AJ3" i="5"/>
  <c r="AI3" i="5"/>
  <c r="AH3" i="5"/>
  <c r="AG3" i="5"/>
  <c r="AF3" i="5"/>
  <c r="AE3" i="5"/>
  <c r="AD3" i="5"/>
  <c r="AC3" i="5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AP69" i="12"/>
  <c r="AO69" i="12"/>
  <c r="AN69" i="12"/>
  <c r="AM69" i="12"/>
  <c r="AL69" i="12"/>
  <c r="AK69" i="12"/>
  <c r="AJ69" i="12"/>
  <c r="AI69" i="12"/>
  <c r="AH69" i="12"/>
  <c r="AG69" i="12"/>
  <c r="AF69" i="12"/>
  <c r="AE69" i="12"/>
  <c r="AD69" i="12"/>
  <c r="AC69" i="12"/>
  <c r="AB69" i="12"/>
  <c r="AA69" i="12"/>
  <c r="Z69" i="12"/>
  <c r="Y69" i="12"/>
  <c r="X69" i="12"/>
  <c r="W69" i="12"/>
  <c r="V69" i="12"/>
  <c r="U69" i="12"/>
  <c r="T69" i="12"/>
  <c r="S69" i="12"/>
  <c r="R69" i="12"/>
  <c r="Q69" i="12"/>
  <c r="P69" i="12"/>
  <c r="O69" i="12"/>
  <c r="N69" i="12"/>
  <c r="M69" i="12"/>
  <c r="L69" i="12"/>
  <c r="K69" i="12"/>
  <c r="J69" i="12"/>
  <c r="I69" i="12"/>
  <c r="H69" i="12"/>
  <c r="F69" i="12"/>
  <c r="E69" i="12"/>
  <c r="D69" i="12"/>
  <c r="AP68" i="12"/>
  <c r="AO68" i="12"/>
  <c r="AN68" i="12"/>
  <c r="AM68" i="12"/>
  <c r="AL68" i="12"/>
  <c r="AK68" i="12"/>
  <c r="AJ68" i="12"/>
  <c r="AI68" i="12"/>
  <c r="AH68" i="12"/>
  <c r="AG68" i="12"/>
  <c r="AF68" i="12"/>
  <c r="AE68" i="12"/>
  <c r="AD68" i="12"/>
  <c r="AC68" i="12"/>
  <c r="AB68" i="12"/>
  <c r="AA68" i="12"/>
  <c r="Z68" i="12"/>
  <c r="Y68" i="12"/>
  <c r="X68" i="12"/>
  <c r="W68" i="12"/>
  <c r="V68" i="12"/>
  <c r="U68" i="12"/>
  <c r="T68" i="12"/>
  <c r="S68" i="12"/>
  <c r="R68" i="12"/>
  <c r="Q68" i="12"/>
  <c r="P68" i="12"/>
  <c r="O68" i="12"/>
  <c r="N68" i="12"/>
  <c r="M68" i="12"/>
  <c r="L68" i="12"/>
  <c r="K68" i="12"/>
  <c r="J68" i="12"/>
  <c r="I68" i="12"/>
  <c r="H68" i="12"/>
  <c r="F68" i="12"/>
  <c r="E68" i="12"/>
  <c r="D68" i="12"/>
  <c r="AO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C9" i="5"/>
  <c r="AO71" i="12" l="1"/>
  <c r="AO21" i="13" s="1"/>
  <c r="AO19" i="13"/>
  <c r="AM71" i="12"/>
  <c r="AM21" i="13" s="1"/>
  <c r="AM19" i="13"/>
  <c r="AK71" i="12"/>
  <c r="AK21" i="13" s="1"/>
  <c r="AK19" i="13"/>
  <c r="AI71" i="12"/>
  <c r="AI21" i="13" s="1"/>
  <c r="AI19" i="13"/>
  <c r="AG71" i="12"/>
  <c r="AG21" i="13" s="1"/>
  <c r="AG19" i="13"/>
  <c r="AE71" i="12"/>
  <c r="AE21" i="13" s="1"/>
  <c r="AE19" i="13"/>
  <c r="AP71" i="12"/>
  <c r="AP21" i="13" s="1"/>
  <c r="AP19" i="13"/>
  <c r="AN71" i="12"/>
  <c r="AN21" i="13" s="1"/>
  <c r="AN19" i="13"/>
  <c r="AL71" i="12"/>
  <c r="AL21" i="13" s="1"/>
  <c r="AL19" i="13"/>
  <c r="AJ71" i="12"/>
  <c r="AJ21" i="13" s="1"/>
  <c r="AJ19" i="13"/>
  <c r="AH71" i="12"/>
  <c r="AH21" i="13" s="1"/>
  <c r="AH19" i="13"/>
  <c r="AF71" i="12"/>
  <c r="AF21" i="13" s="1"/>
  <c r="AF19" i="13"/>
  <c r="AD71" i="12"/>
  <c r="AD21" i="13" s="1"/>
  <c r="AD19" i="13"/>
  <c r="AU66" i="12"/>
  <c r="AU83" i="12"/>
  <c r="AU53" i="12"/>
  <c r="AU57" i="12"/>
  <c r="AU61" i="12"/>
  <c r="AU65" i="12"/>
  <c r="AU15" i="12"/>
  <c r="AU19" i="12"/>
  <c r="AU23" i="12"/>
  <c r="AU27" i="12"/>
  <c r="AU31" i="12"/>
  <c r="AU76" i="12"/>
  <c r="C7" i="13" s="1"/>
  <c r="AU82" i="12"/>
  <c r="AU50" i="12"/>
  <c r="AU54" i="12"/>
  <c r="AU58" i="12"/>
  <c r="AU62" i="12"/>
  <c r="AU12" i="12"/>
  <c r="AU16" i="12"/>
  <c r="AU20" i="12"/>
  <c r="AU24" i="12"/>
  <c r="AU28" i="12"/>
  <c r="AU32" i="12"/>
  <c r="AU85" i="12"/>
  <c r="AU77" i="12"/>
  <c r="C8" i="13" s="1"/>
  <c r="AU51" i="12"/>
  <c r="AU55" i="12"/>
  <c r="AU59" i="12"/>
  <c r="AU63" i="12"/>
  <c r="AU13" i="12"/>
  <c r="AU17" i="12"/>
  <c r="AU21" i="12"/>
  <c r="AU25" i="12"/>
  <c r="AU29" i="12"/>
  <c r="AU84" i="12"/>
  <c r="AU52" i="12"/>
  <c r="AU56" i="12"/>
  <c r="AU60" i="12"/>
  <c r="AU64" i="12"/>
  <c r="AU14" i="12"/>
  <c r="AU18" i="12"/>
  <c r="AU22" i="12"/>
  <c r="AU26" i="12"/>
  <c r="AU30" i="12"/>
  <c r="AU81" i="12"/>
  <c r="AU33" i="12"/>
  <c r="AU80" i="12"/>
  <c r="AU78" i="12"/>
  <c r="C9" i="13" s="1"/>
  <c r="AU75" i="12"/>
  <c r="AU37" i="12"/>
  <c r="AU35" i="12"/>
  <c r="C10" i="13" s="1"/>
  <c r="AU36" i="12"/>
  <c r="AU38" i="12"/>
  <c r="C11" i="13" s="1"/>
  <c r="AU34" i="12"/>
  <c r="AU42" i="12"/>
  <c r="AU47" i="12"/>
  <c r="AU43" i="12"/>
  <c r="AU46" i="12"/>
  <c r="AU49" i="12"/>
  <c r="AU45" i="12"/>
  <c r="AU48" i="12"/>
  <c r="AU44" i="12"/>
  <c r="N71" i="12"/>
  <c r="N21" i="13" s="1"/>
  <c r="N19" i="13"/>
  <c r="Q71" i="12"/>
  <c r="Q21" i="13" s="1"/>
  <c r="Q19" i="13"/>
  <c r="W71" i="12"/>
  <c r="W21" i="13" s="1"/>
  <c r="W19" i="13"/>
  <c r="R71" i="12"/>
  <c r="R21" i="13" s="1"/>
  <c r="R19" i="13"/>
  <c r="M71" i="12"/>
  <c r="M21" i="13" s="1"/>
  <c r="M19" i="13"/>
  <c r="AB71" i="12"/>
  <c r="AB21" i="13" s="1"/>
  <c r="AB19" i="13"/>
  <c r="I71" i="12"/>
  <c r="I21" i="13" s="1"/>
  <c r="I19" i="13"/>
  <c r="T71" i="12"/>
  <c r="T21" i="13" s="1"/>
  <c r="T19" i="13"/>
  <c r="L71" i="12"/>
  <c r="L21" i="13" s="1"/>
  <c r="L19" i="13"/>
  <c r="AA71" i="12"/>
  <c r="AA21" i="13" s="1"/>
  <c r="AA19" i="13"/>
  <c r="Y71" i="12"/>
  <c r="Y21" i="13" s="1"/>
  <c r="Y19" i="13"/>
  <c r="P71" i="12"/>
  <c r="P21" i="13" s="1"/>
  <c r="P19" i="13"/>
  <c r="K71" i="12"/>
  <c r="K21" i="13" s="1"/>
  <c r="K19" i="13"/>
  <c r="X71" i="12"/>
  <c r="X21" i="13" s="1"/>
  <c r="X19" i="13"/>
  <c r="V71" i="12"/>
  <c r="V21" i="13" s="1"/>
  <c r="V19" i="13"/>
  <c r="S71" i="12"/>
  <c r="S21" i="13" s="1"/>
  <c r="S19" i="13"/>
  <c r="O71" i="12"/>
  <c r="O21" i="13" s="1"/>
  <c r="O19" i="13"/>
  <c r="H71" i="12"/>
  <c r="H21" i="13" s="1"/>
  <c r="H19" i="13"/>
  <c r="F71" i="12"/>
  <c r="F21" i="13" s="1"/>
  <c r="F19" i="13"/>
  <c r="Z71" i="12"/>
  <c r="Z21" i="13" s="1"/>
  <c r="Z19" i="13"/>
  <c r="AC71" i="12"/>
  <c r="AC21" i="13" s="1"/>
  <c r="AC19" i="13"/>
  <c r="G71" i="12"/>
  <c r="G21" i="13" s="1"/>
  <c r="G19" i="13"/>
  <c r="AQ68" i="12"/>
  <c r="AU68" i="12" s="1"/>
  <c r="AQ69" i="12"/>
  <c r="AU69" i="12" s="1"/>
  <c r="D71" i="12"/>
  <c r="D21" i="13" s="1"/>
  <c r="D20" i="13"/>
  <c r="AQ70" i="12"/>
  <c r="AU70" i="12" s="1"/>
  <c r="C20" i="13" s="1"/>
  <c r="J71" i="12"/>
  <c r="J21" i="13" s="1"/>
  <c r="AQ67" i="12"/>
  <c r="AU67" i="12" s="1"/>
  <c r="C19" i="13" s="1"/>
  <c r="J19" i="13"/>
  <c r="M11" i="5"/>
  <c r="I11" i="5"/>
  <c r="E11" i="5"/>
  <c r="Q11" i="5"/>
  <c r="AC11" i="5"/>
  <c r="R11" i="5"/>
  <c r="P11" i="5"/>
  <c r="Y11" i="5"/>
  <c r="T11" i="5"/>
  <c r="H11" i="5"/>
  <c r="AA11" i="5"/>
  <c r="X11" i="5"/>
  <c r="AG11" i="5"/>
  <c r="AB11" i="5"/>
  <c r="AH11" i="5"/>
  <c r="O11" i="5"/>
  <c r="AF11" i="5"/>
  <c r="AO11" i="5"/>
  <c r="AJ11" i="5"/>
  <c r="N11" i="5"/>
  <c r="W11" i="5"/>
  <c r="AN11" i="5"/>
  <c r="L11" i="5"/>
  <c r="G11" i="5"/>
  <c r="V11" i="5"/>
  <c r="AE11" i="5"/>
  <c r="K11" i="5"/>
  <c r="D11" i="5"/>
  <c r="U11" i="5"/>
  <c r="AD11" i="5"/>
  <c r="AM11" i="5"/>
  <c r="Z11" i="5"/>
  <c r="S11" i="5"/>
  <c r="AK11" i="5"/>
  <c r="AL11" i="5"/>
  <c r="J11" i="5"/>
  <c r="F11" i="5"/>
  <c r="AI11" i="5"/>
  <c r="C10" i="5"/>
  <c r="Y3" i="5"/>
  <c r="Y21" i="5" s="1"/>
  <c r="Z13" i="13"/>
  <c r="AO12" i="5"/>
  <c r="AO21" i="5"/>
  <c r="J3" i="5"/>
  <c r="J12" i="5" s="1"/>
  <c r="K13" i="13"/>
  <c r="R3" i="5"/>
  <c r="R12" i="5" s="1"/>
  <c r="S13" i="13"/>
  <c r="Z3" i="5"/>
  <c r="Z21" i="5" s="1"/>
  <c r="AA13" i="13"/>
  <c r="K3" i="5"/>
  <c r="K12" i="5" s="1"/>
  <c r="L13" i="13"/>
  <c r="D3" i="5"/>
  <c r="E13" i="13"/>
  <c r="L3" i="5"/>
  <c r="L12" i="5" s="1"/>
  <c r="M13" i="13"/>
  <c r="T3" i="5"/>
  <c r="T21" i="5" s="1"/>
  <c r="U13" i="13"/>
  <c r="AB3" i="5"/>
  <c r="AB21" i="5" s="1"/>
  <c r="AC13" i="13"/>
  <c r="Q3" i="5"/>
  <c r="Q21" i="5" s="1"/>
  <c r="R13" i="13"/>
  <c r="AA3" i="5"/>
  <c r="AA21" i="5" s="1"/>
  <c r="AB13" i="13"/>
  <c r="E3" i="5"/>
  <c r="E21" i="5" s="1"/>
  <c r="F13" i="13"/>
  <c r="M3" i="5"/>
  <c r="M21" i="5" s="1"/>
  <c r="N13" i="13"/>
  <c r="U3" i="5"/>
  <c r="U12" i="5" s="1"/>
  <c r="V13" i="13"/>
  <c r="AC21" i="5"/>
  <c r="AC12" i="5"/>
  <c r="AK12" i="5"/>
  <c r="AK21" i="5"/>
  <c r="S3" i="5"/>
  <c r="S21" i="5" s="1"/>
  <c r="T13" i="13"/>
  <c r="N3" i="5"/>
  <c r="N21" i="5" s="1"/>
  <c r="O13" i="13"/>
  <c r="V3" i="5"/>
  <c r="V12" i="5" s="1"/>
  <c r="W13" i="13"/>
  <c r="AL12" i="5"/>
  <c r="AL21" i="5"/>
  <c r="I3" i="5"/>
  <c r="I12" i="5" s="1"/>
  <c r="J13" i="13"/>
  <c r="F3" i="5"/>
  <c r="F12" i="5" s="1"/>
  <c r="G13" i="13"/>
  <c r="G3" i="5"/>
  <c r="G12" i="5" s="1"/>
  <c r="H13" i="13"/>
  <c r="O3" i="5"/>
  <c r="O21" i="5" s="1"/>
  <c r="P13" i="13"/>
  <c r="W3" i="5"/>
  <c r="W21" i="5" s="1"/>
  <c r="X13" i="13"/>
  <c r="AM12" i="5"/>
  <c r="AM21" i="5"/>
  <c r="C3" i="5"/>
  <c r="C12" i="5" s="1"/>
  <c r="D13" i="13"/>
  <c r="H3" i="5"/>
  <c r="H12" i="5" s="1"/>
  <c r="I13" i="13"/>
  <c r="P3" i="5"/>
  <c r="P12" i="5" s="1"/>
  <c r="Q13" i="13"/>
  <c r="X3" i="5"/>
  <c r="X12" i="5" s="1"/>
  <c r="Y13" i="13"/>
  <c r="AN21" i="5"/>
  <c r="AN12" i="5"/>
  <c r="AI21" i="5"/>
  <c r="AI12" i="5"/>
  <c r="AJ21" i="5"/>
  <c r="AJ12" i="5"/>
  <c r="AG21" i="5"/>
  <c r="AG12" i="5"/>
  <c r="AF21" i="5"/>
  <c r="AF12" i="5"/>
  <c r="AH21" i="5"/>
  <c r="AH12" i="5"/>
  <c r="AE21" i="5"/>
  <c r="AE12" i="5"/>
  <c r="AD21" i="5"/>
  <c r="AD12" i="5"/>
  <c r="AA40" i="12"/>
  <c r="X40" i="12"/>
  <c r="V40" i="12"/>
  <c r="P40" i="12"/>
  <c r="J40" i="12"/>
  <c r="S40" i="12"/>
  <c r="H40" i="12"/>
  <c r="R40" i="12"/>
  <c r="AN40" i="12"/>
  <c r="AF40" i="12"/>
  <c r="AG40" i="12"/>
  <c r="AH40" i="12"/>
  <c r="AP40" i="12"/>
  <c r="AO40" i="12"/>
  <c r="AM40" i="12"/>
  <c r="AL40" i="12"/>
  <c r="AK40" i="12"/>
  <c r="AJ40" i="12"/>
  <c r="AI40" i="12"/>
  <c r="AE40" i="12"/>
  <c r="AD40" i="12"/>
  <c r="AC40" i="12"/>
  <c r="AB40" i="12"/>
  <c r="Z40" i="12"/>
  <c r="Y40" i="12"/>
  <c r="W40" i="12"/>
  <c r="U40" i="12"/>
  <c r="T40" i="12"/>
  <c r="Q40" i="12"/>
  <c r="O40" i="12"/>
  <c r="N40" i="12"/>
  <c r="M40" i="12"/>
  <c r="L40" i="12"/>
  <c r="K40" i="12"/>
  <c r="I40" i="12"/>
  <c r="G40" i="12"/>
  <c r="F40" i="12"/>
  <c r="E40" i="12"/>
  <c r="D40" i="12"/>
  <c r="D79" i="12" s="1"/>
  <c r="AI79" i="12" l="1"/>
  <c r="AI74" i="12"/>
  <c r="AJ74" i="12"/>
  <c r="AJ79" i="12"/>
  <c r="AO74" i="12"/>
  <c r="AO79" i="12"/>
  <c r="AF79" i="12"/>
  <c r="AF74" i="12"/>
  <c r="AH79" i="12"/>
  <c r="AH74" i="12"/>
  <c r="AK79" i="12"/>
  <c r="AK74" i="12"/>
  <c r="AP79" i="12"/>
  <c r="AP74" i="12"/>
  <c r="AN79" i="12"/>
  <c r="AN74" i="12"/>
  <c r="AE79" i="12"/>
  <c r="AE74" i="12"/>
  <c r="AL79" i="12"/>
  <c r="AL74" i="12"/>
  <c r="AM79" i="12"/>
  <c r="AM74" i="12"/>
  <c r="AG74" i="12"/>
  <c r="AG79" i="12"/>
  <c r="L79" i="12"/>
  <c r="L74" i="12"/>
  <c r="AD74" i="12"/>
  <c r="AD79" i="12"/>
  <c r="G74" i="12"/>
  <c r="G79" i="12"/>
  <c r="M79" i="12"/>
  <c r="M74" i="12"/>
  <c r="T79" i="12"/>
  <c r="T74" i="12"/>
  <c r="Z74" i="12"/>
  <c r="Z79" i="12"/>
  <c r="R74" i="12"/>
  <c r="R79" i="12"/>
  <c r="P79" i="12"/>
  <c r="P74" i="12"/>
  <c r="N74" i="12"/>
  <c r="N79" i="12"/>
  <c r="AB79" i="12"/>
  <c r="AB74" i="12"/>
  <c r="V74" i="12"/>
  <c r="V79" i="12"/>
  <c r="Q79" i="12"/>
  <c r="Q74" i="12"/>
  <c r="I79" i="12"/>
  <c r="I74" i="12"/>
  <c r="U74" i="12"/>
  <c r="U79" i="12"/>
  <c r="H79" i="12"/>
  <c r="H74" i="12"/>
  <c r="E74" i="12"/>
  <c r="E79" i="12"/>
  <c r="K79" i="12"/>
  <c r="K74" i="12"/>
  <c r="O74" i="12"/>
  <c r="O79" i="12"/>
  <c r="W74" i="12"/>
  <c r="W79" i="12"/>
  <c r="AC79" i="12"/>
  <c r="AC74" i="12"/>
  <c r="S79" i="12"/>
  <c r="S74" i="12"/>
  <c r="X79" i="12"/>
  <c r="X74" i="12"/>
  <c r="F74" i="12"/>
  <c r="F79" i="12"/>
  <c r="Y79" i="12"/>
  <c r="Y74" i="12"/>
  <c r="J74" i="12"/>
  <c r="J79" i="12"/>
  <c r="AA74" i="12"/>
  <c r="AA79" i="12"/>
  <c r="J9" i="12"/>
  <c r="R9" i="12"/>
  <c r="S9" i="12"/>
  <c r="Z12" i="5"/>
  <c r="AB12" i="5"/>
  <c r="I21" i="5"/>
  <c r="K21" i="5"/>
  <c r="Y12" i="5"/>
  <c r="S12" i="5"/>
  <c r="J21" i="5"/>
  <c r="C11" i="5"/>
  <c r="AP3" i="5"/>
  <c r="AQ39" i="12" s="1"/>
  <c r="C12" i="13" s="1"/>
  <c r="X21" i="5"/>
  <c r="W12" i="5"/>
  <c r="U21" i="5"/>
  <c r="T12" i="5"/>
  <c r="R21" i="5"/>
  <c r="P21" i="5"/>
  <c r="O12" i="5"/>
  <c r="M12" i="5"/>
  <c r="H21" i="5"/>
  <c r="G21" i="5"/>
  <c r="F21" i="5"/>
  <c r="E12" i="5"/>
  <c r="C21" i="5"/>
  <c r="S22" i="13"/>
  <c r="S6" i="13"/>
  <c r="V21" i="5"/>
  <c r="AD9" i="12"/>
  <c r="AP9" i="12"/>
  <c r="AA12" i="5"/>
  <c r="O22" i="13"/>
  <c r="O6" i="13"/>
  <c r="V22" i="13"/>
  <c r="V6" i="13"/>
  <c r="R22" i="13"/>
  <c r="R6" i="13"/>
  <c r="E6" i="13"/>
  <c r="E22" i="13"/>
  <c r="AA9" i="12"/>
  <c r="G22" i="13"/>
  <c r="G6" i="13"/>
  <c r="K22" i="13"/>
  <c r="K6" i="13"/>
  <c r="N12" i="5"/>
  <c r="T22" i="13"/>
  <c r="T6" i="13"/>
  <c r="N6" i="13"/>
  <c r="N22" i="13"/>
  <c r="AC22" i="13"/>
  <c r="AC6" i="13"/>
  <c r="L22" i="13"/>
  <c r="L6" i="13"/>
  <c r="AO9" i="12"/>
  <c r="Q12" i="5"/>
  <c r="I22" i="13"/>
  <c r="I6" i="13"/>
  <c r="P22" i="13"/>
  <c r="P6" i="13"/>
  <c r="AC9" i="12"/>
  <c r="Y9" i="12"/>
  <c r="L21" i="5"/>
  <c r="AN9" i="12"/>
  <c r="F22" i="13"/>
  <c r="F6" i="13"/>
  <c r="U22" i="13"/>
  <c r="U6" i="13"/>
  <c r="Q22" i="13"/>
  <c r="Q6" i="13"/>
  <c r="J22" i="13"/>
  <c r="J6" i="13"/>
  <c r="D21" i="5"/>
  <c r="D12" i="5"/>
  <c r="Z9" i="12"/>
  <c r="AB9" i="12"/>
  <c r="AL9" i="12"/>
  <c r="X9" i="12"/>
  <c r="D22" i="13"/>
  <c r="D6" i="13"/>
  <c r="H22" i="13"/>
  <c r="H6" i="13"/>
  <c r="AA22" i="13"/>
  <c r="AA6" i="13"/>
  <c r="Z22" i="13"/>
  <c r="Z6" i="13"/>
  <c r="Y22" i="13"/>
  <c r="Y6" i="13"/>
  <c r="X22" i="13"/>
  <c r="X6" i="13"/>
  <c r="AM9" i="12"/>
  <c r="W22" i="13"/>
  <c r="W6" i="13"/>
  <c r="AB22" i="13"/>
  <c r="AB6" i="13"/>
  <c r="M22" i="13"/>
  <c r="M6" i="13"/>
  <c r="AJ9" i="12"/>
  <c r="AK9" i="12"/>
  <c r="AH9" i="12"/>
  <c r="AG9" i="12"/>
  <c r="AI9" i="12"/>
  <c r="AF9" i="12"/>
  <c r="AE9" i="12"/>
  <c r="P9" i="12"/>
  <c r="V9" i="12"/>
  <c r="H9" i="12"/>
  <c r="W9" i="12"/>
  <c r="U9" i="12"/>
  <c r="T9" i="12"/>
  <c r="Q9" i="12"/>
  <c r="O9" i="12"/>
  <c r="N9" i="12"/>
  <c r="M9" i="12"/>
  <c r="L9" i="12"/>
  <c r="K9" i="12"/>
  <c r="I9" i="12"/>
  <c r="G9" i="12"/>
  <c r="F9" i="12"/>
  <c r="E9" i="12"/>
  <c r="D74" i="12"/>
  <c r="D9" i="12"/>
  <c r="C21" i="13" l="1"/>
  <c r="AP10" i="5"/>
  <c r="AP4" i="5"/>
  <c r="C14" i="13" s="1"/>
  <c r="AP18" i="5"/>
  <c r="AP20" i="5"/>
  <c r="AP17" i="5"/>
  <c r="AP19" i="5"/>
  <c r="AP14" i="5"/>
  <c r="AP13" i="5"/>
  <c r="AP15" i="5"/>
  <c r="AP16" i="5"/>
  <c r="AP5" i="5"/>
  <c r="C15" i="13" s="1"/>
  <c r="AP9" i="5"/>
  <c r="AP7" i="5"/>
  <c r="C17" i="13" s="1"/>
  <c r="AP11" i="5"/>
  <c r="AP8" i="5"/>
  <c r="C18" i="13" s="1"/>
  <c r="AP6" i="5"/>
  <c r="C16" i="13" s="1"/>
</calcChain>
</file>

<file path=xl/sharedStrings.xml><?xml version="1.0" encoding="utf-8"?>
<sst xmlns="http://schemas.openxmlformats.org/spreadsheetml/2006/main" count="174" uniqueCount="121">
  <si>
    <t>Nom</t>
  </si>
  <si>
    <t>Prénom</t>
  </si>
  <si>
    <t>Abs</t>
  </si>
  <si>
    <t>Calcul</t>
  </si>
  <si>
    <t>Grandeur et mesure</t>
  </si>
  <si>
    <t>Géométrie</t>
  </si>
  <si>
    <t>réussite</t>
  </si>
  <si>
    <t>score /3</t>
  </si>
  <si>
    <t>score /7</t>
  </si>
  <si>
    <t>score /8</t>
  </si>
  <si>
    <t>Il faut remplir un fichier par classe et non par école.</t>
  </si>
  <si>
    <t>Ce fichier tableur comporte 4 feuilles (y compris cette page d'accueil)</t>
  </si>
  <si>
    <t>Pour renommer l'onglet avec le nom de la classe</t>
  </si>
  <si>
    <t>1. Cliquer droit sur l'onglet</t>
  </si>
  <si>
    <t>2. Choisir "renommer" dans le menu déroulant</t>
  </si>
  <si>
    <t>NO0106</t>
  </si>
  <si>
    <t>NO0108</t>
  </si>
  <si>
    <t>NO0601</t>
  </si>
  <si>
    <t>NO0809</t>
  </si>
  <si>
    <t>NO0901</t>
  </si>
  <si>
    <t>MATHEMATIQUES</t>
  </si>
  <si>
    <t>FRANCAIS</t>
  </si>
  <si>
    <t>Nombres</t>
  </si>
  <si>
    <t>Grandeur et mesures</t>
  </si>
  <si>
    <t>Gestion des données</t>
  </si>
  <si>
    <r>
      <t>NO010</t>
    </r>
    <r>
      <rPr>
        <sz val="10"/>
        <rFont val="Arial"/>
        <family val="2"/>
      </rPr>
      <t>1</t>
    </r>
  </si>
  <si>
    <t>NO0910</t>
  </si>
  <si>
    <t>CA0205</t>
  </si>
  <si>
    <t>CA0401</t>
  </si>
  <si>
    <t>CA0514</t>
  </si>
  <si>
    <t>CA0609</t>
  </si>
  <si>
    <t>CA1005</t>
  </si>
  <si>
    <t>GM0106</t>
  </si>
  <si>
    <t>GM0204</t>
  </si>
  <si>
    <t>OG0103</t>
  </si>
  <si>
    <t>OG0113</t>
  </si>
  <si>
    <t>LI0101</t>
  </si>
  <si>
    <t>LI0106</t>
  </si>
  <si>
    <t>LI0401</t>
  </si>
  <si>
    <t>LI0402</t>
  </si>
  <si>
    <t>EC0205</t>
  </si>
  <si>
    <t>GR0201</t>
  </si>
  <si>
    <t>VO0206</t>
  </si>
  <si>
    <t>VO0305</t>
  </si>
  <si>
    <t>VO0401</t>
  </si>
  <si>
    <t>VO0505</t>
  </si>
  <si>
    <t>EC0104</t>
  </si>
  <si>
    <t>EC0112</t>
  </si>
  <si>
    <t xml:space="preserve"> item/élève</t>
  </si>
  <si>
    <t>Réussite</t>
  </si>
  <si>
    <t>Ecole :</t>
  </si>
  <si>
    <t>Commune :</t>
  </si>
  <si>
    <t>Adresse :</t>
  </si>
  <si>
    <t>Classe :</t>
  </si>
  <si>
    <t>en Français</t>
  </si>
  <si>
    <t>Total réponses</t>
  </si>
  <si>
    <t>score /15</t>
  </si>
  <si>
    <t>score /5</t>
  </si>
  <si>
    <t>nombre d'élèves de la classe :</t>
  </si>
  <si>
    <t>OGD</t>
  </si>
  <si>
    <t>Maths</t>
  </si>
  <si>
    <t>CA1308</t>
  </si>
  <si>
    <t>Classe de CE2</t>
  </si>
  <si>
    <t>Aide à l'analyse des résultats de l'évaluation diagnostique</t>
  </si>
  <si>
    <t>On passe d'une feuille à l'autre en cliquant sur les onglets qui se trouvent en bas à gauche du classeur.</t>
  </si>
  <si>
    <t>3. Pour valider et sortir, cliquer n'importe où ailleurs sur la page</t>
  </si>
  <si>
    <t>Les feuilles sont protégées afin que l'on ne puisse pas effacer une formule par erreur.</t>
  </si>
  <si>
    <t>Pour enlever la protection</t>
  </si>
  <si>
    <t>2. Aucun mot de passe n'est exigé, en protégeant la feuille (même opération avec commande "protéger la feuille), vous pouvez en créer.</t>
  </si>
  <si>
    <t>Pour saisir les résultats</t>
  </si>
  <si>
    <t>1. Sur la feuille "Saisie", entrer  une des valeurs attendues (1, 9, 0, Abs)
2. Pour modifier un nom, retour sur la feuille "Classe"</t>
  </si>
  <si>
    <t>3. Pour lire les résultats, utiliser la feuille "Analyse".La feuille "Saisie" donne les % par élève et par classe</t>
  </si>
  <si>
    <t>1. Dans le ruban, ouvrir l'onglet "révision", groupe "modification", commande "oter la protection de la feuille".</t>
  </si>
  <si>
    <t>Nombre total de réponse 1 (bonne réponse) par élève</t>
  </si>
  <si>
    <t>Nombre total de Abs ( élève absent lors de la passation)</t>
  </si>
  <si>
    <t>Pourcentage de réussite</t>
  </si>
  <si>
    <t>Classe de :</t>
  </si>
  <si>
    <t>Lecture (séquence 1)</t>
  </si>
  <si>
    <t>Lecture (séquence 2)</t>
  </si>
  <si>
    <t>Lecture (séquence 3)</t>
  </si>
  <si>
    <t>Ecriture et maîtrise de la langue</t>
  </si>
  <si>
    <t>score /13</t>
  </si>
  <si>
    <t>Ecriture</t>
  </si>
  <si>
    <t>LI0501</t>
  </si>
  <si>
    <t>LI0502</t>
  </si>
  <si>
    <t>LI0503</t>
  </si>
  <si>
    <t>LI0504</t>
  </si>
  <si>
    <t>LI0505</t>
  </si>
  <si>
    <t>LI0506</t>
  </si>
  <si>
    <t>LI0507</t>
  </si>
  <si>
    <t>LI0508</t>
  </si>
  <si>
    <t>EC0113</t>
  </si>
  <si>
    <t>Français</t>
  </si>
  <si>
    <t>Elève</t>
  </si>
  <si>
    <t xml:space="preserve"> item par élève</t>
  </si>
  <si>
    <t>Total réponses items par classe</t>
  </si>
  <si>
    <t>Pour saisir vos résultats, utiliser de préférence, les flèches de votre clavier.
Il suffit par exemple d'entrer la valeur 1 ou 9 ou 0 ou Abs
puis de valider en appuyant sur la flèche vers le bas ou vers la droite pour passer à l'Item suivant.</t>
  </si>
  <si>
    <t>OG0114</t>
  </si>
  <si>
    <t>OG0115</t>
  </si>
  <si>
    <t>Numéro exercice</t>
  </si>
  <si>
    <t>GE0103</t>
  </si>
  <si>
    <t>GE0303</t>
  </si>
  <si>
    <t>GE0403</t>
  </si>
  <si>
    <t>GE0703</t>
  </si>
  <si>
    <t>Séquence</t>
  </si>
  <si>
    <t>Référence Item</t>
  </si>
  <si>
    <t>Référence item</t>
  </si>
  <si>
    <t>score /16</t>
  </si>
  <si>
    <t>score /10</t>
  </si>
  <si>
    <t>Organisation et gestion des données</t>
  </si>
  <si>
    <r>
      <t>édu</t>
    </r>
    <r>
      <rPr>
        <b/>
        <sz val="45"/>
        <color rgb="FF3129A7"/>
        <rFont val="Calibri"/>
        <family val="2"/>
      </rPr>
      <t>SCOL</t>
    </r>
  </si>
  <si>
    <t>Livret téléchargé sur http://taniere-de-kyban.fr d'après le fichier original d'Eduscol</t>
  </si>
  <si>
    <t>NO0401</t>
  </si>
  <si>
    <t>CA0309</t>
  </si>
  <si>
    <t>VO0101</t>
  </si>
  <si>
    <t>VO0103</t>
  </si>
  <si>
    <t>LI0307</t>
  </si>
  <si>
    <t>Lecture</t>
  </si>
  <si>
    <t>Ecriture et étude de la langue</t>
  </si>
  <si>
    <t>Ecrire</t>
  </si>
  <si>
    <t>Septembre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</si>
</sst>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3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C00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6"/>
      <color theme="3"/>
      <name val="Arial"/>
      <family val="2"/>
    </font>
    <font>
      <b/>
      <sz val="16"/>
      <color theme="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i/>
      <sz val="20"/>
      <name val="Arial"/>
      <family val="2"/>
    </font>
    <font>
      <b/>
      <i/>
      <sz val="16"/>
      <color theme="3" tint="-0.249977111117893"/>
      <name val="Arial"/>
      <family val="2"/>
    </font>
    <font>
      <b/>
      <sz val="26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20"/>
      <name val="Bradley Hand ITC"/>
      <family val="4"/>
    </font>
    <font>
      <i/>
      <sz val="12"/>
      <name val="Arial"/>
      <family val="2"/>
    </font>
    <font>
      <sz val="12"/>
      <name val="Bradley Hand ITC"/>
      <family val="4"/>
    </font>
    <font>
      <sz val="12"/>
      <color rgb="FFFF0000"/>
      <name val="Arial"/>
      <family val="2"/>
    </font>
    <font>
      <sz val="20"/>
      <name val="Arial"/>
      <family val="2"/>
    </font>
    <font>
      <sz val="60"/>
      <color rgb="FF3129A7"/>
      <name val="Calibri"/>
      <family val="2"/>
    </font>
    <font>
      <b/>
      <sz val="45"/>
      <color rgb="FF3129A7"/>
      <name val="Calibri"/>
      <family val="2"/>
    </font>
    <font>
      <sz val="11"/>
      <name val="Arial"/>
      <family val="2"/>
    </font>
    <font>
      <i/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9900"/>
      </left>
      <right/>
      <top style="thin">
        <color rgb="FFFF9900"/>
      </top>
      <bottom style="thin">
        <color rgb="FFFF9900"/>
      </bottom>
      <diagonal/>
    </border>
    <border>
      <left/>
      <right/>
      <top style="thin">
        <color rgb="FFFF9900"/>
      </top>
      <bottom style="thin">
        <color rgb="FFFF9900"/>
      </bottom>
      <diagonal/>
    </border>
    <border>
      <left style="thin">
        <color auto="1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286">
    <xf numFmtId="0" fontId="0" fillId="0" borderId="0" xfId="0"/>
    <xf numFmtId="0" fontId="3" fillId="0" borderId="0" xfId="0" applyFont="1"/>
    <xf numFmtId="0" fontId="4" fillId="0" borderId="1" xfId="0" applyFont="1" applyBorder="1" applyProtection="1"/>
    <xf numFmtId="0" fontId="7" fillId="0" borderId="0" xfId="0" applyFont="1"/>
    <xf numFmtId="0" fontId="1" fillId="0" borderId="0" xfId="0" applyFont="1" applyProtection="1"/>
    <xf numFmtId="0" fontId="4" fillId="2" borderId="1" xfId="0" applyFont="1" applyFill="1" applyBorder="1" applyAlignment="1" applyProtection="1">
      <alignment horizontal="center"/>
    </xf>
    <xf numFmtId="0" fontId="0" fillId="5" borderId="1" xfId="0" applyFill="1" applyBorder="1" applyProtection="1">
      <protection locked="0"/>
    </xf>
    <xf numFmtId="0" fontId="0" fillId="0" borderId="1" xfId="0" applyBorder="1" applyProtection="1"/>
    <xf numFmtId="0" fontId="5" fillId="2" borderId="1" xfId="0" applyFont="1" applyFill="1" applyBorder="1" applyAlignment="1" applyProtection="1">
      <alignment horizontal="center"/>
    </xf>
    <xf numFmtId="164" fontId="5" fillId="0" borderId="1" xfId="0" applyNumberFormat="1" applyFont="1" applyBorder="1" applyProtection="1"/>
    <xf numFmtId="0" fontId="9" fillId="7" borderId="19" xfId="0" applyFont="1" applyFill="1" applyBorder="1" applyAlignment="1" applyProtection="1">
      <alignment horizontal="left"/>
    </xf>
    <xf numFmtId="0" fontId="0" fillId="0" borderId="0" xfId="0" applyBorder="1"/>
    <xf numFmtId="0" fontId="12" fillId="0" borderId="0" xfId="0" applyFont="1" applyBorder="1" applyAlignment="1"/>
    <xf numFmtId="0" fontId="7" fillId="0" borderId="0" xfId="0" applyFont="1" applyBorder="1"/>
    <xf numFmtId="0" fontId="0" fillId="0" borderId="0" xfId="0" applyBorder="1" applyAlignment="1"/>
    <xf numFmtId="17" fontId="7" fillId="0" borderId="0" xfId="0" applyNumberFormat="1" applyFont="1" applyBorder="1" applyAlignment="1"/>
    <xf numFmtId="0" fontId="0" fillId="0" borderId="0" xfId="0" applyBorder="1" applyAlignment="1">
      <alignment vertical="center"/>
    </xf>
    <xf numFmtId="17" fontId="12" fillId="0" borderId="0" xfId="0" applyNumberFormat="1" applyFont="1" applyBorder="1" applyAlignment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2" fillId="0" borderId="0" xfId="0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1" xfId="0" applyBorder="1"/>
    <xf numFmtId="0" fontId="0" fillId="0" borderId="38" xfId="0" applyBorder="1"/>
    <xf numFmtId="0" fontId="0" fillId="0" borderId="32" xfId="0" applyBorder="1"/>
    <xf numFmtId="0" fontId="18" fillId="0" borderId="9" xfId="0" applyFont="1" applyBorder="1" applyAlignment="1" applyProtection="1">
      <alignment horizontal="right"/>
    </xf>
    <xf numFmtId="0" fontId="18" fillId="0" borderId="6" xfId="0" applyFont="1" applyBorder="1" applyAlignment="1" applyProtection="1">
      <alignment horizontal="right"/>
    </xf>
    <xf numFmtId="0" fontId="18" fillId="0" borderId="7" xfId="0" applyFont="1" applyBorder="1" applyAlignment="1" applyProtection="1">
      <alignment horizontal="right"/>
    </xf>
    <xf numFmtId="0" fontId="12" fillId="0" borderId="0" xfId="0" applyFont="1" applyProtection="1"/>
    <xf numFmtId="0" fontId="12" fillId="2" borderId="1" xfId="0" applyFont="1" applyFill="1" applyBorder="1" applyProtection="1"/>
    <xf numFmtId="0" fontId="12" fillId="0" borderId="1" xfId="0" applyFont="1" applyBorder="1" applyProtection="1">
      <protection locked="0"/>
    </xf>
    <xf numFmtId="0" fontId="12" fillId="0" borderId="1" xfId="0" applyFont="1" applyBorder="1" applyProtection="1"/>
    <xf numFmtId="49" fontId="1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9" fillId="0" borderId="0" xfId="0" applyFont="1" applyAlignment="1"/>
    <xf numFmtId="0" fontId="3" fillId="3" borderId="1" xfId="0" applyFont="1" applyFill="1" applyBorder="1" applyAlignment="1" applyProtection="1">
      <alignment horizontal="center" textRotation="90"/>
    </xf>
    <xf numFmtId="0" fontId="18" fillId="8" borderId="9" xfId="0" applyFont="1" applyFill="1" applyBorder="1" applyAlignment="1" applyProtection="1">
      <alignment horizontal="right"/>
    </xf>
    <xf numFmtId="0" fontId="18" fillId="8" borderId="6" xfId="0" applyFont="1" applyFill="1" applyBorder="1" applyAlignment="1" applyProtection="1">
      <alignment horizontal="right"/>
    </xf>
    <xf numFmtId="0" fontId="18" fillId="8" borderId="7" xfId="0" applyFont="1" applyFill="1" applyBorder="1" applyAlignment="1" applyProtection="1">
      <alignment horizontal="right"/>
    </xf>
    <xf numFmtId="0" fontId="25" fillId="8" borderId="9" xfId="0" applyFont="1" applyFill="1" applyBorder="1" applyAlignment="1" applyProtection="1">
      <alignment horizontal="right"/>
    </xf>
    <xf numFmtId="0" fontId="25" fillId="8" borderId="6" xfId="0" applyFont="1" applyFill="1" applyBorder="1" applyAlignment="1" applyProtection="1">
      <alignment horizontal="right"/>
    </xf>
    <xf numFmtId="0" fontId="25" fillId="8" borderId="7" xfId="0" applyFont="1" applyFill="1" applyBorder="1" applyAlignment="1" applyProtection="1">
      <alignment horizontal="right"/>
    </xf>
    <xf numFmtId="0" fontId="0" fillId="3" borderId="1" xfId="0" applyFill="1" applyBorder="1" applyAlignment="1" applyProtection="1">
      <alignment horizontal="center" vertical="center" textRotation="90"/>
    </xf>
    <xf numFmtId="0" fontId="3" fillId="13" borderId="41" xfId="0" applyFont="1" applyFill="1" applyBorder="1" applyAlignment="1" applyProtection="1">
      <alignment horizontal="center" textRotation="90"/>
    </xf>
    <xf numFmtId="0" fontId="3" fillId="13" borderId="1" xfId="0" applyFont="1" applyFill="1" applyBorder="1" applyAlignment="1" applyProtection="1">
      <alignment horizontal="center" textRotation="90"/>
    </xf>
    <xf numFmtId="0" fontId="7" fillId="12" borderId="52" xfId="0" applyFont="1" applyFill="1" applyBorder="1" applyAlignment="1" applyProtection="1">
      <alignment horizontal="center" vertical="center" textRotation="90" wrapText="1"/>
    </xf>
    <xf numFmtId="0" fontId="0" fillId="12" borderId="53" xfId="0" applyFill="1" applyBorder="1" applyAlignment="1" applyProtection="1">
      <alignment horizontal="center" vertical="center" textRotation="90" wrapText="1"/>
    </xf>
    <xf numFmtId="0" fontId="0" fillId="12" borderId="54" xfId="0" applyFill="1" applyBorder="1" applyAlignment="1" applyProtection="1">
      <alignment horizontal="center" vertical="top" textRotation="90" wrapText="1"/>
    </xf>
    <xf numFmtId="0" fontId="3" fillId="13" borderId="41" xfId="0" applyFont="1" applyFill="1" applyBorder="1" applyAlignment="1" applyProtection="1">
      <alignment horizontal="center" vertical="top" textRotation="90"/>
    </xf>
    <xf numFmtId="0" fontId="3" fillId="13" borderId="41" xfId="0" applyFont="1" applyFill="1" applyBorder="1" applyAlignment="1" applyProtection="1">
      <alignment horizontal="center" vertical="center" textRotation="90"/>
    </xf>
    <xf numFmtId="0" fontId="0" fillId="0" borderId="0" xfId="0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 textRotation="90"/>
    </xf>
    <xf numFmtId="0" fontId="0" fillId="12" borderId="53" xfId="0" applyFill="1" applyBorder="1" applyAlignment="1" applyProtection="1">
      <alignment horizontal="center"/>
    </xf>
    <xf numFmtId="0" fontId="0" fillId="4" borderId="41" xfId="0" applyFill="1" applyBorder="1" applyAlignment="1" applyProtection="1">
      <alignment horizontal="center"/>
    </xf>
    <xf numFmtId="0" fontId="0" fillId="11" borderId="41" xfId="0" applyFill="1" applyBorder="1" applyAlignment="1" applyProtection="1">
      <alignment horizontal="center"/>
    </xf>
    <xf numFmtId="0" fontId="0" fillId="10" borderId="41" xfId="0" applyFill="1" applyBorder="1" applyAlignment="1" applyProtection="1">
      <alignment horizontal="center"/>
    </xf>
    <xf numFmtId="0" fontId="22" fillId="9" borderId="42" xfId="0" applyFont="1" applyFill="1" applyBorder="1" applyAlignment="1" applyProtection="1">
      <alignment horizontal="center"/>
    </xf>
    <xf numFmtId="0" fontId="22" fillId="9" borderId="43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4" fontId="23" fillId="12" borderId="53" xfId="0" applyNumberFormat="1" applyFont="1" applyFill="1" applyBorder="1" applyAlignment="1" applyProtection="1">
      <alignment horizontal="center"/>
    </xf>
    <xf numFmtId="164" fontId="23" fillId="9" borderId="8" xfId="0" applyNumberFormat="1" applyFont="1" applyFill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top"/>
    </xf>
    <xf numFmtId="0" fontId="20" fillId="0" borderId="9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textRotation="90"/>
    </xf>
    <xf numFmtId="0" fontId="3" fillId="0" borderId="1" xfId="0" applyFont="1" applyBorder="1" applyAlignment="1" applyProtection="1">
      <alignment horizontal="right" vertical="center" wrapText="1"/>
    </xf>
    <xf numFmtId="0" fontId="0" fillId="0" borderId="1" xfId="0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4" fillId="0" borderId="1" xfId="0" applyFont="1" applyBorder="1" applyAlignment="1" applyProtection="1">
      <alignment horizontal="right" vertical="center" wrapText="1"/>
    </xf>
    <xf numFmtId="0" fontId="7" fillId="4" borderId="1" xfId="0" applyFont="1" applyFill="1" applyBorder="1" applyAlignment="1" applyProtection="1">
      <alignment horizontal="center"/>
    </xf>
    <xf numFmtId="0" fontId="22" fillId="9" borderId="2" xfId="0" applyFont="1" applyFill="1" applyBorder="1" applyAlignment="1" applyProtection="1">
      <alignment horizontal="center"/>
    </xf>
    <xf numFmtId="0" fontId="22" fillId="9" borderId="3" xfId="0" applyFont="1" applyFill="1" applyBorder="1" applyAlignment="1" applyProtection="1">
      <alignment horizontal="center"/>
    </xf>
    <xf numFmtId="164" fontId="10" fillId="0" borderId="0" xfId="0" applyNumberFormat="1" applyFont="1" applyAlignment="1" applyProtection="1">
      <alignment horizontal="center"/>
    </xf>
    <xf numFmtId="0" fontId="0" fillId="3" borderId="5" xfId="0" applyFill="1" applyBorder="1" applyAlignment="1" applyProtection="1">
      <alignment horizontal="center" textRotation="90"/>
    </xf>
    <xf numFmtId="0" fontId="7" fillId="0" borderId="1" xfId="0" applyFont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27" fillId="0" borderId="0" xfId="0" applyFont="1" applyProtection="1">
      <protection hidden="1"/>
    </xf>
    <xf numFmtId="0" fontId="27" fillId="0" borderId="0" xfId="0" applyFont="1" applyProtection="1"/>
    <xf numFmtId="0" fontId="0" fillId="0" borderId="0" xfId="0" applyProtection="1"/>
    <xf numFmtId="0" fontId="0" fillId="5" borderId="1" xfId="0" applyFill="1" applyBorder="1" applyProtection="1"/>
    <xf numFmtId="0" fontId="0" fillId="5" borderId="0" xfId="0" applyFill="1" applyProtection="1"/>
    <xf numFmtId="0" fontId="3" fillId="14" borderId="1" xfId="0" applyFont="1" applyFill="1" applyBorder="1" applyAlignment="1" applyProtection="1">
      <alignment horizontal="center" vertical="center" wrapText="1"/>
    </xf>
    <xf numFmtId="0" fontId="0" fillId="14" borderId="1" xfId="0" applyFont="1" applyFill="1" applyBorder="1" applyProtection="1"/>
    <xf numFmtId="0" fontId="7" fillId="14" borderId="1" xfId="0" applyFont="1" applyFill="1" applyBorder="1" applyProtection="1">
      <protection locked="0"/>
    </xf>
    <xf numFmtId="0" fontId="0" fillId="14" borderId="1" xfId="0" applyFill="1" applyBorder="1" applyProtection="1">
      <protection locked="0"/>
    </xf>
    <xf numFmtId="0" fontId="5" fillId="2" borderId="4" xfId="0" applyFont="1" applyFill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center"/>
    </xf>
    <xf numFmtId="0" fontId="3" fillId="14" borderId="57" xfId="0" applyFont="1" applyFill="1" applyBorder="1" applyAlignment="1" applyProtection="1">
      <alignment horizontal="center" vertical="center" wrapText="1"/>
    </xf>
    <xf numFmtId="0" fontId="0" fillId="14" borderId="57" xfId="0" applyFont="1" applyFill="1" applyBorder="1" applyProtection="1"/>
    <xf numFmtId="0" fontId="7" fillId="14" borderId="57" xfId="0" applyFont="1" applyFill="1" applyBorder="1" applyProtection="1">
      <protection locked="0"/>
    </xf>
    <xf numFmtId="0" fontId="0" fillId="14" borderId="57" xfId="0" applyFill="1" applyBorder="1" applyProtection="1">
      <protection locked="0"/>
    </xf>
    <xf numFmtId="0" fontId="0" fillId="0" borderId="57" xfId="0" applyBorder="1" applyProtection="1"/>
    <xf numFmtId="10" fontId="0" fillId="0" borderId="58" xfId="0" applyNumberFormat="1" applyBorder="1" applyProtection="1"/>
    <xf numFmtId="10" fontId="0" fillId="0" borderId="60" xfId="0" applyNumberFormat="1" applyBorder="1" applyProtection="1"/>
    <xf numFmtId="0" fontId="4" fillId="0" borderId="61" xfId="0" applyFont="1" applyBorder="1" applyAlignment="1" applyProtection="1">
      <alignment horizontal="center" vertical="center" wrapText="1"/>
    </xf>
    <xf numFmtId="0" fontId="0" fillId="5" borderId="57" xfId="0" applyFill="1" applyBorder="1" applyProtection="1"/>
    <xf numFmtId="0" fontId="0" fillId="5" borderId="57" xfId="0" applyFill="1" applyBorder="1" applyProtection="1">
      <protection locked="0"/>
    </xf>
    <xf numFmtId="0" fontId="4" fillId="2" borderId="5" xfId="0" applyFont="1" applyFill="1" applyBorder="1" applyAlignment="1" applyProtection="1">
      <alignment horizontal="center"/>
    </xf>
    <xf numFmtId="0" fontId="4" fillId="0" borderId="5" xfId="0" applyFont="1" applyBorder="1" applyProtection="1"/>
    <xf numFmtId="0" fontId="26" fillId="8" borderId="0" xfId="0" applyFont="1" applyFill="1" applyBorder="1" applyAlignment="1" applyProtection="1">
      <alignment horizontal="left"/>
    </xf>
    <xf numFmtId="0" fontId="1" fillId="8" borderId="0" xfId="0" applyFont="1" applyFill="1" applyBorder="1" applyAlignment="1" applyProtection="1">
      <alignment horizontal="left"/>
    </xf>
    <xf numFmtId="0" fontId="1" fillId="8" borderId="14" xfId="0" applyFont="1" applyFill="1" applyBorder="1" applyAlignment="1" applyProtection="1">
      <alignment horizontal="left"/>
    </xf>
    <xf numFmtId="0" fontId="3" fillId="14" borderId="5" xfId="0" applyFont="1" applyFill="1" applyBorder="1" applyAlignment="1" applyProtection="1">
      <alignment horizontal="center" vertical="center" wrapText="1"/>
    </xf>
    <xf numFmtId="0" fontId="0" fillId="14" borderId="5" xfId="0" applyFont="1" applyFill="1" applyBorder="1" applyProtection="1"/>
    <xf numFmtId="0" fontId="7" fillId="14" borderId="57" xfId="0" applyFont="1" applyFill="1" applyBorder="1" applyProtection="1"/>
    <xf numFmtId="0" fontId="7" fillId="5" borderId="1" xfId="0" applyFont="1" applyFill="1" applyBorder="1" applyProtection="1"/>
    <xf numFmtId="0" fontId="7" fillId="14" borderId="1" xfId="0" applyFont="1" applyFill="1" applyBorder="1" applyProtection="1"/>
    <xf numFmtId="49" fontId="0" fillId="0" borderId="0" xfId="0" applyNumberFormat="1" applyBorder="1" applyAlignment="1">
      <alignment horizontal="center"/>
    </xf>
    <xf numFmtId="0" fontId="19" fillId="0" borderId="0" xfId="0" applyFont="1" applyAlignment="1"/>
    <xf numFmtId="0" fontId="29" fillId="0" borderId="0" xfId="0" applyFont="1"/>
    <xf numFmtId="0" fontId="7" fillId="5" borderId="57" xfId="0" applyFont="1" applyFill="1" applyBorder="1" applyProtection="1"/>
    <xf numFmtId="0" fontId="3" fillId="0" borderId="6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62" xfId="0" applyFont="1" applyBorder="1" applyAlignment="1" applyProtection="1">
      <alignment horizontal="center" vertical="center" wrapText="1"/>
    </xf>
    <xf numFmtId="0" fontId="7" fillId="5" borderId="64" xfId="0" applyFont="1" applyFill="1" applyBorder="1" applyProtection="1"/>
    <xf numFmtId="0" fontId="0" fillId="5" borderId="64" xfId="0" applyFill="1" applyBorder="1" applyProtection="1">
      <protection locked="0"/>
    </xf>
    <xf numFmtId="0" fontId="0" fillId="5" borderId="64" xfId="0" applyFill="1" applyBorder="1" applyProtection="1"/>
    <xf numFmtId="10" fontId="0" fillId="0" borderId="65" xfId="0" applyNumberFormat="1" applyBorder="1" applyProtection="1"/>
    <xf numFmtId="0" fontId="7" fillId="14" borderId="5" xfId="0" applyFont="1" applyFill="1" applyBorder="1" applyProtection="1">
      <protection locked="0"/>
    </xf>
    <xf numFmtId="0" fontId="0" fillId="14" borderId="5" xfId="0" applyFill="1" applyBorder="1" applyProtection="1">
      <protection locked="0"/>
    </xf>
    <xf numFmtId="0" fontId="0" fillId="0" borderId="5" xfId="0" applyBorder="1" applyProtection="1"/>
    <xf numFmtId="0" fontId="7" fillId="5" borderId="62" xfId="0" applyFont="1" applyFill="1" applyBorder="1" applyProtection="1"/>
    <xf numFmtId="0" fontId="7" fillId="14" borderId="64" xfId="0" applyFont="1" applyFill="1" applyBorder="1" applyProtection="1">
      <protection locked="0"/>
    </xf>
    <xf numFmtId="0" fontId="0" fillId="14" borderId="64" xfId="0" applyFill="1" applyBorder="1" applyProtection="1">
      <protection locked="0"/>
    </xf>
    <xf numFmtId="0" fontId="0" fillId="0" borderId="64" xfId="0" applyBorder="1" applyProtection="1"/>
    <xf numFmtId="0" fontId="7" fillId="14" borderId="64" xfId="0" applyFont="1" applyFill="1" applyBorder="1" applyProtection="1"/>
    <xf numFmtId="0" fontId="0" fillId="0" borderId="0" xfId="0" applyBorder="1" applyProtection="1"/>
    <xf numFmtId="0" fontId="4" fillId="0" borderId="1" xfId="0" applyFont="1" applyBorder="1" applyAlignment="1" applyProtection="1">
      <alignment horizontal="center" vertical="center"/>
    </xf>
    <xf numFmtId="0" fontId="0" fillId="14" borderId="41" xfId="0" applyFill="1" applyBorder="1" applyAlignment="1" applyProtection="1">
      <alignment horizontal="center"/>
    </xf>
    <xf numFmtId="0" fontId="4" fillId="5" borderId="10" xfId="0" applyFont="1" applyFill="1" applyBorder="1" applyAlignment="1" applyProtection="1">
      <alignment horizontal="center" vertical="center" wrapText="1"/>
    </xf>
    <xf numFmtId="0" fontId="3" fillId="5" borderId="64" xfId="0" applyFont="1" applyFill="1" applyBorder="1" applyAlignment="1" applyProtection="1">
      <alignment horizontal="center" vertical="center" wrapText="1"/>
    </xf>
    <xf numFmtId="0" fontId="7" fillId="5" borderId="64" xfId="0" applyFont="1" applyFill="1" applyBorder="1" applyProtection="1">
      <protection locked="0"/>
    </xf>
    <xf numFmtId="0" fontId="7" fillId="5" borderId="1" xfId="0" applyFont="1" applyFill="1" applyBorder="1" applyProtection="1">
      <protection locked="0"/>
    </xf>
    <xf numFmtId="0" fontId="0" fillId="5" borderId="1" xfId="0" applyFont="1" applyFill="1" applyBorder="1" applyProtection="1"/>
    <xf numFmtId="0" fontId="3" fillId="5" borderId="57" xfId="0" applyFont="1" applyFill="1" applyBorder="1" applyAlignment="1" applyProtection="1">
      <alignment horizontal="center" vertical="center" wrapText="1"/>
    </xf>
    <xf numFmtId="0" fontId="0" fillId="5" borderId="57" xfId="0" applyFont="1" applyFill="1" applyBorder="1" applyProtection="1"/>
    <xf numFmtId="0" fontId="7" fillId="5" borderId="57" xfId="0" applyFont="1" applyFill="1" applyBorder="1" applyProtection="1">
      <protection locked="0"/>
    </xf>
    <xf numFmtId="0" fontId="4" fillId="14" borderId="10" xfId="0" applyFont="1" applyFill="1" applyBorder="1" applyAlignment="1" applyProtection="1">
      <alignment horizontal="center" vertical="center" wrapText="1"/>
    </xf>
    <xf numFmtId="0" fontId="0" fillId="5" borderId="64" xfId="0" applyFont="1" applyFill="1" applyBorder="1" applyProtection="1"/>
    <xf numFmtId="0" fontId="0" fillId="14" borderId="57" xfId="0" applyFill="1" applyBorder="1" applyProtection="1"/>
    <xf numFmtId="0" fontId="4" fillId="14" borderId="61" xfId="0" applyFont="1" applyFill="1" applyBorder="1" applyAlignment="1" applyProtection="1">
      <alignment horizontal="center" vertical="center" wrapText="1"/>
    </xf>
    <xf numFmtId="0" fontId="0" fillId="14" borderId="64" xfId="0" applyFill="1" applyBorder="1" applyProtection="1"/>
    <xf numFmtId="0" fontId="4" fillId="14" borderId="1" xfId="0" applyFont="1" applyFill="1" applyBorder="1" applyAlignment="1" applyProtection="1">
      <alignment horizontal="center" vertical="center" wrapText="1"/>
    </xf>
    <xf numFmtId="0" fontId="31" fillId="0" borderId="29" xfId="0" applyFont="1" applyBorder="1"/>
    <xf numFmtId="0" fontId="10" fillId="0" borderId="0" xfId="0" applyFont="1" applyBorder="1" applyAlignment="1" applyProtection="1">
      <alignment horizontal="center" vertical="top" wrapText="1"/>
    </xf>
    <xf numFmtId="0" fontId="0" fillId="15" borderId="4" xfId="0" applyFill="1" applyBorder="1" applyAlignment="1" applyProtection="1">
      <alignment textRotation="90"/>
    </xf>
    <xf numFmtId="0" fontId="0" fillId="0" borderId="0" xfId="0" applyAlignment="1" applyProtection="1"/>
    <xf numFmtId="0" fontId="0" fillId="0" borderId="64" xfId="0" applyBorder="1" applyAlignment="1" applyProtection="1"/>
    <xf numFmtId="0" fontId="0" fillId="0" borderId="68" xfId="0" applyBorder="1" applyAlignment="1" applyProtection="1"/>
    <xf numFmtId="10" fontId="0" fillId="0" borderId="69" xfId="0" applyNumberFormat="1" applyBorder="1" applyProtection="1"/>
    <xf numFmtId="0" fontId="0" fillId="5" borderId="10" xfId="0" applyFill="1" applyBorder="1" applyProtection="1"/>
    <xf numFmtId="17" fontId="16" fillId="6" borderId="0" xfId="0" applyNumberFormat="1" applyFont="1" applyFill="1" applyBorder="1" applyAlignment="1">
      <alignment wrapText="1"/>
    </xf>
    <xf numFmtId="0" fontId="17" fillId="6" borderId="0" xfId="0" applyFont="1" applyFill="1" applyBorder="1" applyAlignment="1">
      <alignment wrapText="1"/>
    </xf>
    <xf numFmtId="17" fontId="32" fillId="6" borderId="0" xfId="0" applyNumberFormat="1" applyFont="1" applyFill="1" applyBorder="1" applyAlignment="1">
      <alignment vertical="top" wrapText="1"/>
    </xf>
    <xf numFmtId="0" fontId="31" fillId="6" borderId="0" xfId="0" applyFont="1" applyFill="1" applyBorder="1" applyAlignment="1">
      <alignment vertical="top" wrapText="1"/>
    </xf>
    <xf numFmtId="0" fontId="32" fillId="6" borderId="0" xfId="0" applyFont="1" applyFill="1" applyBorder="1" applyAlignment="1">
      <alignment vertical="top" wrapText="1"/>
    </xf>
    <xf numFmtId="17" fontId="2" fillId="0" borderId="0" xfId="0" applyNumberFormat="1" applyFont="1" applyBorder="1" applyAlignment="1"/>
    <xf numFmtId="0" fontId="2" fillId="0" borderId="0" xfId="0" applyFont="1" applyBorder="1" applyAlignment="1"/>
    <xf numFmtId="0" fontId="0" fillId="0" borderId="0" xfId="0" applyAlignment="1"/>
    <xf numFmtId="0" fontId="0" fillId="0" borderId="27" xfId="0" applyBorder="1" applyAlignment="1"/>
    <xf numFmtId="17" fontId="32" fillId="6" borderId="0" xfId="0" applyNumberFormat="1" applyFont="1" applyFill="1" applyBorder="1" applyAlignment="1">
      <alignment wrapText="1"/>
    </xf>
    <xf numFmtId="0" fontId="31" fillId="6" borderId="0" xfId="0" applyFont="1" applyFill="1" applyBorder="1" applyAlignment="1">
      <alignment wrapText="1"/>
    </xf>
    <xf numFmtId="0" fontId="32" fillId="6" borderId="0" xfId="0" applyFont="1" applyFill="1" applyBorder="1" applyAlignment="1">
      <alignment wrapText="1"/>
    </xf>
    <xf numFmtId="49" fontId="11" fillId="0" borderId="22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1" fillId="0" borderId="40" xfId="0" applyNumberFormat="1" applyFont="1" applyBorder="1" applyAlignment="1">
      <alignment horizontal="center" vertical="top"/>
    </xf>
    <xf numFmtId="49" fontId="0" fillId="0" borderId="40" xfId="0" applyNumberFormat="1" applyBorder="1" applyAlignment="1">
      <alignment horizontal="center" vertical="top"/>
    </xf>
    <xf numFmtId="0" fontId="14" fillId="6" borderId="31" xfId="0" applyFont="1" applyFill="1" applyBorder="1" applyAlignment="1">
      <alignment horizontal="center" vertical="top"/>
    </xf>
    <xf numFmtId="0" fontId="15" fillId="6" borderId="32" xfId="0" applyFont="1" applyFill="1" applyBorder="1" applyAlignment="1">
      <alignment horizontal="center" vertical="top"/>
    </xf>
    <xf numFmtId="0" fontId="13" fillId="6" borderId="0" xfId="0" applyFont="1" applyFill="1" applyBorder="1" applyAlignment="1">
      <alignment vertical="center" wrapText="1"/>
    </xf>
    <xf numFmtId="0" fontId="0" fillId="6" borderId="0" xfId="0" applyFill="1" applyBorder="1" applyAlignment="1">
      <alignment vertical="center"/>
    </xf>
    <xf numFmtId="17" fontId="13" fillId="6" borderId="0" xfId="0" applyNumberFormat="1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13" fillId="6" borderId="0" xfId="0" applyFont="1" applyFill="1" applyBorder="1" applyAlignment="1">
      <alignment wrapText="1"/>
    </xf>
    <xf numFmtId="0" fontId="1" fillId="7" borderId="17" xfId="0" applyFont="1" applyFill="1" applyBorder="1" applyAlignment="1" applyProtection="1">
      <alignment horizontal="right"/>
    </xf>
    <xf numFmtId="0" fontId="0" fillId="7" borderId="18" xfId="0" applyFill="1" applyBorder="1" applyAlignment="1" applyProtection="1">
      <alignment horizontal="right"/>
    </xf>
    <xf numFmtId="0" fontId="24" fillId="0" borderId="16" xfId="0" applyFont="1" applyBorder="1" applyAlignment="1" applyProtection="1">
      <protection locked="0"/>
    </xf>
    <xf numFmtId="0" fontId="24" fillId="0" borderId="13" xfId="0" applyFont="1" applyBorder="1" applyAlignment="1" applyProtection="1">
      <protection locked="0"/>
    </xf>
    <xf numFmtId="0" fontId="24" fillId="0" borderId="14" xfId="0" applyFont="1" applyBorder="1" applyAlignment="1" applyProtection="1">
      <protection locked="0"/>
    </xf>
    <xf numFmtId="0" fontId="24" fillId="0" borderId="15" xfId="0" applyFont="1" applyBorder="1" applyAlignment="1" applyProtection="1">
      <protection locked="0"/>
    </xf>
    <xf numFmtId="0" fontId="0" fillId="15" borderId="4" xfId="0" applyFill="1" applyBorder="1" applyAlignment="1" applyProtection="1">
      <alignment textRotation="90"/>
    </xf>
    <xf numFmtId="0" fontId="0" fillId="15" borderId="10" xfId="0" applyFill="1" applyBorder="1" applyAlignment="1">
      <alignment textRotation="90"/>
    </xf>
    <xf numFmtId="0" fontId="0" fillId="3" borderId="4" xfId="0" applyFill="1" applyBorder="1" applyAlignment="1" applyProtection="1">
      <alignment horizontal="center" textRotation="90"/>
    </xf>
    <xf numFmtId="0" fontId="0" fillId="0" borderId="10" xfId="0" applyBorder="1" applyAlignment="1">
      <alignment horizontal="center" textRotation="90"/>
    </xf>
    <xf numFmtId="0" fontId="24" fillId="8" borderId="0" xfId="0" applyFont="1" applyFill="1" applyBorder="1" applyAlignment="1" applyProtection="1"/>
    <xf numFmtId="0" fontId="24" fillId="8" borderId="14" xfId="0" applyFont="1" applyFill="1" applyBorder="1" applyAlignment="1" applyProtection="1"/>
    <xf numFmtId="0" fontId="10" fillId="0" borderId="55" xfId="0" applyFont="1" applyBorder="1" applyAlignment="1" applyProtection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3" borderId="4" xfId="0" applyFill="1" applyBorder="1" applyAlignment="1" applyProtection="1">
      <alignment textRotation="90"/>
    </xf>
    <xf numFmtId="0" fontId="0" fillId="0" borderId="10" xfId="0" applyBorder="1" applyAlignment="1">
      <alignment textRotation="90"/>
    </xf>
    <xf numFmtId="0" fontId="10" fillId="0" borderId="20" xfId="0" applyFont="1" applyBorder="1" applyAlignment="1" applyProtection="1">
      <alignment horizontal="center" wrapText="1"/>
    </xf>
    <xf numFmtId="0" fontId="10" fillId="0" borderId="21" xfId="0" applyFont="1" applyBorder="1" applyAlignment="1" applyProtection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5" borderId="4" xfId="0" applyFont="1" applyFill="1" applyBorder="1" applyAlignment="1" applyProtection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28" fillId="0" borderId="51" xfId="0" applyFont="1" applyBorder="1" applyAlignment="1" applyProtection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3" fillId="0" borderId="56" xfId="0" applyFont="1" applyBorder="1" applyAlignment="1" applyProtection="1">
      <alignment horizontal="center" vertical="center" wrapText="1"/>
    </xf>
    <xf numFmtId="0" fontId="3" fillId="0" borderId="59" xfId="0" applyFont="1" applyBorder="1" applyAlignment="1" applyProtection="1">
      <alignment horizontal="center" vertical="center" wrapText="1"/>
    </xf>
    <xf numFmtId="0" fontId="3" fillId="0" borderId="63" xfId="0" applyFont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</xf>
    <xf numFmtId="0" fontId="4" fillId="5" borderId="62" xfId="0" applyFont="1" applyFill="1" applyBorder="1" applyAlignment="1" applyProtection="1">
      <alignment horizontal="center" vertical="center" wrapText="1"/>
    </xf>
    <xf numFmtId="0" fontId="4" fillId="14" borderId="4" xfId="0" applyFont="1" applyFill="1" applyBorder="1" applyAlignment="1" applyProtection="1">
      <alignment horizontal="center" vertical="center" wrapText="1"/>
    </xf>
    <xf numFmtId="0" fontId="4" fillId="14" borderId="10" xfId="0" applyFont="1" applyFill="1" applyBorder="1" applyAlignment="1" applyProtection="1">
      <alignment horizontal="center" vertical="center" wrapText="1"/>
    </xf>
    <xf numFmtId="0" fontId="4" fillId="14" borderId="62" xfId="0" applyFont="1" applyFill="1" applyBorder="1" applyAlignment="1" applyProtection="1">
      <alignment horizontal="center" vertical="center" wrapText="1"/>
    </xf>
    <xf numFmtId="164" fontId="10" fillId="0" borderId="20" xfId="0" applyNumberFormat="1" applyFont="1" applyBorder="1" applyAlignment="1" applyProtection="1">
      <alignment horizontal="center"/>
    </xf>
    <xf numFmtId="0" fontId="10" fillId="0" borderId="21" xfId="0" applyFont="1" applyBorder="1" applyAlignment="1" applyProtection="1">
      <alignment horizontal="center"/>
    </xf>
    <xf numFmtId="0" fontId="31" fillId="0" borderId="44" xfId="0" applyFont="1" applyBorder="1" applyAlignment="1" applyProtection="1">
      <alignment horizontal="justify" vertical="justify" wrapText="1"/>
    </xf>
    <xf numFmtId="0" fontId="31" fillId="0" borderId="39" xfId="0" applyFont="1" applyBorder="1" applyAlignment="1" applyProtection="1">
      <alignment horizontal="justify" vertical="justify" wrapText="1"/>
    </xf>
    <xf numFmtId="0" fontId="31" fillId="0" borderId="41" xfId="0" applyFont="1" applyBorder="1" applyAlignment="1" applyProtection="1">
      <alignment horizontal="justify" vertical="justify" wrapText="1"/>
    </xf>
    <xf numFmtId="0" fontId="28" fillId="0" borderId="22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3" borderId="61" xfId="0" applyFill="1" applyBorder="1" applyAlignment="1" applyProtection="1">
      <alignment horizontal="center" vertical="top" textRotation="90"/>
    </xf>
    <xf numFmtId="0" fontId="0" fillId="3" borderId="5" xfId="0" applyFill="1" applyBorder="1" applyAlignment="1" applyProtection="1">
      <alignment horizontal="center" vertical="top" textRotation="90"/>
    </xf>
    <xf numFmtId="0" fontId="7" fillId="0" borderId="4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3" fillId="0" borderId="66" xfId="0" applyFont="1" applyBorder="1" applyAlignment="1" applyProtection="1">
      <alignment horizontal="center" vertical="center" wrapText="1"/>
    </xf>
    <xf numFmtId="0" fontId="3" fillId="0" borderId="64" xfId="0" applyFont="1" applyBorder="1" applyAlignment="1" applyProtection="1">
      <alignment horizontal="center" vertical="center" wrapText="1"/>
    </xf>
    <xf numFmtId="0" fontId="3" fillId="0" borderId="67" xfId="0" applyFont="1" applyBorder="1" applyAlignment="1" applyProtection="1">
      <alignment horizontal="center" vertical="center" wrapText="1"/>
    </xf>
    <xf numFmtId="0" fontId="3" fillId="0" borderId="68" xfId="0" applyFont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top" textRotation="90"/>
    </xf>
    <xf numFmtId="0" fontId="28" fillId="0" borderId="55" xfId="0" applyFont="1" applyBorder="1" applyAlignment="1" applyProtection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6" fillId="8" borderId="16" xfId="0" applyFont="1" applyFill="1" applyBorder="1" applyAlignment="1" applyProtection="1">
      <alignment horizontal="left"/>
    </xf>
    <xf numFmtId="0" fontId="1" fillId="8" borderId="16" xfId="0" applyFont="1" applyFill="1" applyBorder="1" applyAlignment="1" applyProtection="1">
      <alignment horizontal="left"/>
    </xf>
    <xf numFmtId="0" fontId="1" fillId="8" borderId="13" xfId="0" applyFont="1" applyFill="1" applyBorder="1" applyAlignment="1" applyProtection="1">
      <alignment horizontal="left"/>
    </xf>
    <xf numFmtId="0" fontId="26" fillId="8" borderId="0" xfId="0" applyFont="1" applyFill="1" applyBorder="1" applyAlignment="1" applyProtection="1">
      <alignment horizontal="left"/>
    </xf>
    <xf numFmtId="0" fontId="1" fillId="8" borderId="0" xfId="0" applyFont="1" applyFill="1" applyBorder="1" applyAlignment="1" applyProtection="1">
      <alignment horizontal="left"/>
    </xf>
    <xf numFmtId="0" fontId="1" fillId="8" borderId="14" xfId="0" applyFont="1" applyFill="1" applyBorder="1" applyAlignment="1" applyProtection="1">
      <alignment horizontal="left"/>
    </xf>
    <xf numFmtId="0" fontId="26" fillId="8" borderId="45" xfId="0" applyFont="1" applyFill="1" applyBorder="1" applyAlignment="1" applyProtection="1">
      <alignment horizontal="left"/>
    </xf>
    <xf numFmtId="0" fontId="1" fillId="8" borderId="45" xfId="0" applyFont="1" applyFill="1" applyBorder="1" applyAlignment="1" applyProtection="1">
      <alignment horizontal="left"/>
    </xf>
    <xf numFmtId="0" fontId="1" fillId="8" borderId="15" xfId="0" applyFont="1" applyFill="1" applyBorder="1" applyAlignment="1" applyProtection="1">
      <alignment horizontal="left"/>
    </xf>
    <xf numFmtId="0" fontId="3" fillId="14" borderId="44" xfId="0" applyFont="1" applyFill="1" applyBorder="1" applyAlignment="1" applyProtection="1">
      <alignment horizontal="right" vertical="center" wrapText="1"/>
    </xf>
    <xf numFmtId="0" fontId="0" fillId="14" borderId="39" xfId="0" applyFill="1" applyBorder="1" applyAlignment="1" applyProtection="1">
      <alignment horizontal="right"/>
    </xf>
    <xf numFmtId="0" fontId="3" fillId="11" borderId="44" xfId="0" applyFont="1" applyFill="1" applyBorder="1" applyAlignment="1" applyProtection="1">
      <alignment horizontal="right" vertical="center" wrapText="1"/>
    </xf>
    <xf numFmtId="0" fontId="0" fillId="11" borderId="39" xfId="0" applyFill="1" applyBorder="1" applyAlignment="1" applyProtection="1">
      <alignment horizontal="right"/>
    </xf>
    <xf numFmtId="0" fontId="21" fillId="9" borderId="4" xfId="0" applyFont="1" applyFill="1" applyBorder="1" applyAlignment="1" applyProtection="1">
      <alignment horizontal="right"/>
    </xf>
    <xf numFmtId="0" fontId="10" fillId="9" borderId="51" xfId="0" applyFont="1" applyFill="1" applyBorder="1" applyAlignment="1" applyProtection="1">
      <alignment horizontal="right"/>
    </xf>
    <xf numFmtId="0" fontId="20" fillId="0" borderId="49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right"/>
    </xf>
    <xf numFmtId="0" fontId="0" fillId="0" borderId="39" xfId="0" applyBorder="1" applyAlignment="1" applyProtection="1">
      <alignment horizontal="right"/>
    </xf>
    <xf numFmtId="0" fontId="0" fillId="5" borderId="0" xfId="0" applyFill="1" applyBorder="1" applyAlignment="1" applyProtection="1">
      <alignment horizontal="center" vertical="top" textRotation="90"/>
    </xf>
    <xf numFmtId="0" fontId="0" fillId="5" borderId="0" xfId="0" applyFill="1" applyBorder="1" applyAlignment="1" applyProtection="1">
      <alignment horizontal="center" vertical="top"/>
    </xf>
    <xf numFmtId="0" fontId="3" fillId="9" borderId="1" xfId="0" applyFont="1" applyFill="1" applyBorder="1" applyAlignment="1" applyProtection="1">
      <alignment horizontal="right"/>
    </xf>
    <xf numFmtId="0" fontId="0" fillId="9" borderId="44" xfId="0" applyFill="1" applyBorder="1" applyAlignment="1" applyProtection="1">
      <alignment horizontal="right"/>
    </xf>
    <xf numFmtId="0" fontId="21" fillId="9" borderId="1" xfId="0" applyFont="1" applyFill="1" applyBorder="1" applyAlignment="1" applyProtection="1">
      <alignment horizontal="right"/>
    </xf>
    <xf numFmtId="0" fontId="10" fillId="9" borderId="44" xfId="0" applyFont="1" applyFill="1" applyBorder="1" applyAlignment="1" applyProtection="1">
      <alignment horizontal="right"/>
    </xf>
    <xf numFmtId="0" fontId="3" fillId="2" borderId="12" xfId="0" applyFont="1" applyFill="1" applyBorder="1" applyAlignment="1" applyProtection="1">
      <alignment horizontal="center"/>
    </xf>
    <xf numFmtId="0" fontId="0" fillId="0" borderId="41" xfId="0" applyBorder="1" applyAlignment="1" applyProtection="1"/>
    <xf numFmtId="0" fontId="21" fillId="9" borderId="1" xfId="0" applyFont="1" applyFill="1" applyBorder="1" applyAlignment="1" applyProtection="1">
      <alignment horizontal="center"/>
    </xf>
    <xf numFmtId="0" fontId="10" fillId="9" borderId="1" xfId="0" applyFont="1" applyFill="1" applyBorder="1" applyAlignment="1" applyProtection="1">
      <alignment horizontal="center"/>
    </xf>
    <xf numFmtId="0" fontId="3" fillId="9" borderId="1" xfId="0" applyFont="1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1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14</xdr:row>
      <xdr:rowOff>0</xdr:rowOff>
    </xdr:from>
    <xdr:to>
      <xdr:col>12</xdr:col>
      <xdr:colOff>665294</xdr:colOff>
      <xdr:row>23</xdr:row>
      <xdr:rowOff>66674</xdr:rowOff>
    </xdr:to>
    <xdr:pic>
      <xdr:nvPicPr>
        <xdr:cNvPr id="5133" name="Image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066925"/>
          <a:ext cx="4456244" cy="253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733425</xdr:colOff>
      <xdr:row>30</xdr:row>
      <xdr:rowOff>0</xdr:rowOff>
    </xdr:from>
    <xdr:to>
      <xdr:col>12</xdr:col>
      <xdr:colOff>657225</xdr:colOff>
      <xdr:row>39</xdr:row>
      <xdr:rowOff>114299</xdr:rowOff>
    </xdr:to>
    <xdr:pic>
      <xdr:nvPicPr>
        <xdr:cNvPr id="5134" name="Imag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5781675"/>
          <a:ext cx="4495800" cy="251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589206</xdr:colOff>
      <xdr:row>33</xdr:row>
      <xdr:rowOff>38610</xdr:rowOff>
    </xdr:from>
    <xdr:to>
      <xdr:col>8</xdr:col>
      <xdr:colOff>434479</xdr:colOff>
      <xdr:row>34</xdr:row>
      <xdr:rowOff>38296</xdr:rowOff>
    </xdr:to>
    <xdr:sp macro="" textlink="">
      <xdr:nvSpPr>
        <xdr:cNvPr id="2" name="Flèche droite à entaille 1"/>
        <xdr:cNvSpPr/>
      </xdr:nvSpPr>
      <xdr:spPr>
        <a:xfrm rot="-600000">
          <a:off x="3770556" y="6620385"/>
          <a:ext cx="2131273" cy="218761"/>
        </a:xfrm>
        <a:prstGeom prst="notchedRightArrow">
          <a:avLst>
            <a:gd name="adj1" fmla="val 50000"/>
            <a:gd name="adj2" fmla="val 5654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</xdr:col>
      <xdr:colOff>35944</xdr:colOff>
      <xdr:row>0</xdr:row>
      <xdr:rowOff>125802</xdr:rowOff>
    </xdr:from>
    <xdr:to>
      <xdr:col>2</xdr:col>
      <xdr:colOff>898586</xdr:colOff>
      <xdr:row>4</xdr:row>
      <xdr:rowOff>21464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435" y="125802"/>
          <a:ext cx="1186132" cy="1728775"/>
        </a:xfrm>
        <a:prstGeom prst="rect">
          <a:avLst/>
        </a:prstGeom>
      </xdr:spPr>
    </xdr:pic>
    <xdr:clientData/>
  </xdr:twoCellAnchor>
  <xdr:twoCellAnchor editAs="oneCell">
    <xdr:from>
      <xdr:col>10</xdr:col>
      <xdr:colOff>738188</xdr:colOff>
      <xdr:row>5</xdr:row>
      <xdr:rowOff>285752</xdr:rowOff>
    </xdr:from>
    <xdr:to>
      <xdr:col>12</xdr:col>
      <xdr:colOff>712810</xdr:colOff>
      <xdr:row>9</xdr:row>
      <xdr:rowOff>11907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7688" y="2440783"/>
          <a:ext cx="1593872" cy="15597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2635228</xdr:colOff>
      <xdr:row>1</xdr:row>
      <xdr:rowOff>171450</xdr:rowOff>
    </xdr:from>
    <xdr:to>
      <xdr:col>4</xdr:col>
      <xdr:colOff>4229100</xdr:colOff>
      <xdr:row>5</xdr:row>
      <xdr:rowOff>245268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8253" y="371475"/>
          <a:ext cx="1593872" cy="15597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244928</xdr:colOff>
      <xdr:row>0</xdr:row>
      <xdr:rowOff>149677</xdr:rowOff>
    </xdr:from>
    <xdr:to>
      <xdr:col>46</xdr:col>
      <xdr:colOff>396443</xdr:colOff>
      <xdr:row>5</xdr:row>
      <xdr:rowOff>62931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15464" y="149677"/>
          <a:ext cx="1593872" cy="15597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328577</xdr:colOff>
      <xdr:row>0</xdr:row>
      <xdr:rowOff>142875</xdr:rowOff>
    </xdr:from>
    <xdr:to>
      <xdr:col>41</xdr:col>
      <xdr:colOff>565172</xdr:colOff>
      <xdr:row>4</xdr:row>
      <xdr:rowOff>57150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7977" y="142875"/>
          <a:ext cx="81762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7"/>
  <sheetViews>
    <sheetView showGridLines="0" view="pageLayout" zoomScale="80" zoomScaleNormal="53" zoomScaleSheetLayoutView="100" zoomScalePageLayoutView="80" workbookViewId="0">
      <selection activeCell="D5" sqref="D5"/>
    </sheetView>
  </sheetViews>
  <sheetFormatPr baseColWidth="10" defaultRowHeight="12.75" x14ac:dyDescent="0.2"/>
  <cols>
    <col min="1" max="2" width="4.85546875" customWidth="1"/>
    <col min="3" max="3" width="15.140625" bestFit="1" customWidth="1"/>
  </cols>
  <sheetData>
    <row r="1" spans="2:13" ht="9.75" customHeight="1" x14ac:dyDescent="0.2"/>
    <row r="2" spans="2:13" ht="54.75" customHeight="1" x14ac:dyDescent="0.4">
      <c r="C2" s="44"/>
      <c r="D2" s="181" t="s">
        <v>63</v>
      </c>
      <c r="E2" s="182"/>
      <c r="F2" s="182"/>
      <c r="G2" s="182"/>
      <c r="H2" s="182"/>
      <c r="I2" s="182"/>
      <c r="J2" s="182"/>
      <c r="K2" s="182"/>
      <c r="L2" s="182"/>
      <c r="M2" s="182"/>
    </row>
    <row r="3" spans="2:13" ht="29.25" customHeight="1" x14ac:dyDescent="0.4">
      <c r="C3" s="42"/>
      <c r="D3" s="183" t="s">
        <v>62</v>
      </c>
      <c r="E3" s="184"/>
      <c r="F3" s="184"/>
      <c r="G3" s="184"/>
      <c r="H3" s="184"/>
      <c r="I3" s="184"/>
      <c r="J3" s="184"/>
      <c r="K3" s="184"/>
      <c r="L3" s="184"/>
      <c r="M3" s="184"/>
    </row>
    <row r="4" spans="2:13" ht="49.5" customHeight="1" thickBot="1" x14ac:dyDescent="0.45">
      <c r="C4" s="42"/>
      <c r="D4" s="185" t="s">
        <v>120</v>
      </c>
      <c r="E4" s="186"/>
      <c r="F4" s="186"/>
      <c r="G4" s="186"/>
      <c r="H4" s="186"/>
      <c r="I4" s="186"/>
      <c r="J4" s="186"/>
      <c r="K4" s="186"/>
      <c r="L4" s="186"/>
      <c r="M4" s="186"/>
    </row>
    <row r="5" spans="2:13" ht="27" thickTop="1" x14ac:dyDescent="0.4">
      <c r="C5" s="42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2:13" ht="76.5" x14ac:dyDescent="1.1000000000000001">
      <c r="B6" s="125" t="s">
        <v>110</v>
      </c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2:13" ht="26.25" x14ac:dyDescent="0.4"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2:13" ht="20.25" x14ac:dyDescent="0.3">
      <c r="B8" s="124" t="s">
        <v>111</v>
      </c>
      <c r="C8" s="124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2:13" ht="20.25" x14ac:dyDescent="0.3">
      <c r="B9" s="45"/>
      <c r="C9" s="45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2:13" ht="13.5" thickBot="1" x14ac:dyDescent="0.25">
      <c r="B10" s="3"/>
    </row>
    <row r="11" spans="2:13" ht="21.75" thickTop="1" thickBot="1" x14ac:dyDescent="0.25">
      <c r="B11" s="187">
        <v>1</v>
      </c>
      <c r="C11" s="188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2:13" ht="13.5" thickTop="1" x14ac:dyDescent="0.2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</row>
    <row r="13" spans="2:13" ht="18" x14ac:dyDescent="0.25">
      <c r="B13" s="27"/>
      <c r="C13" s="174" t="s">
        <v>11</v>
      </c>
      <c r="D13" s="175"/>
      <c r="E13" s="175"/>
      <c r="F13" s="175"/>
      <c r="G13" s="175"/>
      <c r="H13" s="175"/>
      <c r="I13" s="175"/>
      <c r="J13" s="175"/>
      <c r="K13" s="176"/>
      <c r="L13" s="11"/>
      <c r="M13" s="28"/>
    </row>
    <row r="14" spans="2:13" x14ac:dyDescent="0.2">
      <c r="B14" s="27"/>
      <c r="C14" s="15"/>
      <c r="D14" s="14"/>
      <c r="E14" s="14"/>
      <c r="F14" s="14"/>
      <c r="G14" s="14"/>
      <c r="H14" s="14"/>
      <c r="I14" s="14"/>
      <c r="J14" s="14"/>
      <c r="K14" s="11"/>
      <c r="L14" s="11"/>
      <c r="M14" s="28"/>
    </row>
    <row r="15" spans="2:13" ht="42" customHeight="1" x14ac:dyDescent="0.2">
      <c r="B15" s="27"/>
      <c r="C15" s="189" t="s">
        <v>64</v>
      </c>
      <c r="D15" s="190"/>
      <c r="E15" s="190"/>
      <c r="F15" s="190"/>
      <c r="G15" s="16"/>
      <c r="H15" s="16"/>
      <c r="I15" s="16"/>
      <c r="J15" s="16"/>
      <c r="K15" s="11"/>
      <c r="L15" s="11"/>
      <c r="M15" s="28"/>
    </row>
    <row r="16" spans="2:13" x14ac:dyDescent="0.2">
      <c r="B16" s="27"/>
      <c r="C16" s="190"/>
      <c r="D16" s="190"/>
      <c r="E16" s="190"/>
      <c r="F16" s="190"/>
      <c r="G16" s="16"/>
      <c r="H16" s="16"/>
      <c r="I16" s="16"/>
      <c r="J16" s="16"/>
      <c r="K16" s="11"/>
      <c r="L16" s="11"/>
      <c r="M16" s="28"/>
    </row>
    <row r="17" spans="2:13" ht="63" customHeight="1" x14ac:dyDescent="0.2">
      <c r="B17" s="27"/>
      <c r="C17" s="190"/>
      <c r="D17" s="190"/>
      <c r="E17" s="190"/>
      <c r="F17" s="190"/>
      <c r="G17" s="16"/>
      <c r="H17" s="16"/>
      <c r="I17" s="16"/>
      <c r="J17" s="16"/>
      <c r="K17" s="11"/>
      <c r="L17" s="11"/>
      <c r="M17" s="28"/>
    </row>
    <row r="18" spans="2:13" x14ac:dyDescent="0.2">
      <c r="B18" s="27"/>
      <c r="C18" s="13"/>
      <c r="D18" s="11"/>
      <c r="E18" s="11"/>
      <c r="F18" s="11"/>
      <c r="G18" s="11"/>
      <c r="H18" s="11"/>
      <c r="I18" s="11"/>
      <c r="J18" s="11"/>
      <c r="K18" s="11"/>
      <c r="L18" s="11"/>
      <c r="M18" s="28"/>
    </row>
    <row r="19" spans="2:13" x14ac:dyDescent="0.2">
      <c r="B19" s="2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8"/>
    </row>
    <row r="20" spans="2:13" x14ac:dyDescent="0.2">
      <c r="B20" s="2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28"/>
    </row>
    <row r="21" spans="2:13" x14ac:dyDescent="0.2">
      <c r="B21" s="2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8"/>
    </row>
    <row r="22" spans="2:13" x14ac:dyDescent="0.2">
      <c r="B22" s="27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28"/>
    </row>
    <row r="23" spans="2:13" x14ac:dyDescent="0.2">
      <c r="B23" s="2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28"/>
    </row>
    <row r="24" spans="2:13" ht="13.5" thickBot="1" x14ac:dyDescent="0.25"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1"/>
    </row>
    <row r="25" spans="2:13" ht="13.5" thickTop="1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2:13" ht="13.5" thickBot="1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2:13" ht="21.75" thickTop="1" thickBot="1" x14ac:dyDescent="0.25">
      <c r="B27" s="187">
        <v>2</v>
      </c>
      <c r="C27" s="188"/>
    </row>
    <row r="28" spans="2:13" ht="13.5" thickTop="1" x14ac:dyDescent="0.2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/>
    </row>
    <row r="29" spans="2:13" ht="18" x14ac:dyDescent="0.25">
      <c r="B29" s="21"/>
      <c r="C29" s="174" t="s">
        <v>10</v>
      </c>
      <c r="D29" s="175"/>
      <c r="E29" s="175"/>
      <c r="F29" s="175"/>
      <c r="G29" s="175"/>
      <c r="H29" s="175"/>
      <c r="I29" s="175"/>
      <c r="J29" s="175"/>
      <c r="K29" s="17"/>
      <c r="L29" s="11"/>
      <c r="M29" s="22"/>
    </row>
    <row r="30" spans="2:13" ht="13.5" customHeight="1" x14ac:dyDescent="0.25">
      <c r="B30" s="21"/>
      <c r="C30" s="17"/>
      <c r="D30" s="12"/>
      <c r="E30" s="12"/>
      <c r="F30" s="12"/>
      <c r="G30" s="12"/>
      <c r="H30" s="12"/>
      <c r="I30" s="12"/>
      <c r="J30" s="12"/>
      <c r="K30" s="17"/>
      <c r="L30" s="11"/>
      <c r="M30" s="22"/>
    </row>
    <row r="31" spans="2:13" ht="18" x14ac:dyDescent="0.25">
      <c r="B31" s="21"/>
      <c r="G31" s="14"/>
      <c r="H31" s="14"/>
      <c r="I31" s="12"/>
      <c r="J31" s="12"/>
      <c r="K31" s="17"/>
      <c r="L31" s="11"/>
      <c r="M31" s="22"/>
    </row>
    <row r="32" spans="2:13" ht="18" x14ac:dyDescent="0.25">
      <c r="B32" s="21"/>
      <c r="G32" s="12"/>
      <c r="H32" s="12"/>
      <c r="I32" s="12"/>
      <c r="J32" s="12"/>
      <c r="K32" s="17"/>
      <c r="L32" s="11"/>
      <c r="M32" s="22"/>
    </row>
    <row r="33" spans="2:13" ht="35.25" customHeight="1" x14ac:dyDescent="0.25">
      <c r="B33" s="21"/>
      <c r="C33" s="169" t="s">
        <v>12</v>
      </c>
      <c r="D33" s="170"/>
      <c r="E33" s="170"/>
      <c r="F33" s="170"/>
      <c r="G33" s="23"/>
      <c r="H33" s="23"/>
      <c r="I33" s="23"/>
      <c r="J33" s="23"/>
      <c r="K33" s="11"/>
      <c r="L33" s="11"/>
      <c r="M33" s="22"/>
    </row>
    <row r="34" spans="2:13" ht="17.25" customHeight="1" x14ac:dyDescent="0.3">
      <c r="B34" s="21"/>
      <c r="C34" s="191" t="s">
        <v>13</v>
      </c>
      <c r="D34" s="192"/>
      <c r="E34" s="192"/>
      <c r="F34" s="192"/>
      <c r="G34" s="23"/>
      <c r="H34" s="23"/>
      <c r="I34" s="23"/>
      <c r="J34" s="23"/>
      <c r="K34" s="11"/>
      <c r="L34" s="11"/>
      <c r="M34" s="22"/>
    </row>
    <row r="35" spans="2:13" ht="17.25" customHeight="1" x14ac:dyDescent="0.3">
      <c r="B35" s="21"/>
      <c r="C35" s="193" t="s">
        <v>14</v>
      </c>
      <c r="D35" s="192"/>
      <c r="E35" s="192"/>
      <c r="F35" s="192"/>
      <c r="G35" s="11"/>
      <c r="H35" s="11"/>
      <c r="I35" s="11"/>
      <c r="J35" s="11"/>
      <c r="K35" s="11"/>
      <c r="L35" s="11"/>
      <c r="M35" s="22"/>
    </row>
    <row r="36" spans="2:13" ht="33.75" customHeight="1" x14ac:dyDescent="0.3">
      <c r="B36" s="21"/>
      <c r="C36" s="193" t="s">
        <v>65</v>
      </c>
      <c r="D36" s="192"/>
      <c r="E36" s="192"/>
      <c r="F36" s="192"/>
      <c r="G36" s="11"/>
      <c r="H36" s="11"/>
      <c r="I36" s="11"/>
      <c r="J36" s="11"/>
      <c r="K36" s="11"/>
      <c r="L36" s="11"/>
      <c r="M36" s="22"/>
    </row>
    <row r="37" spans="2:13" ht="12" customHeight="1" x14ac:dyDescent="0.2">
      <c r="B37" s="21"/>
      <c r="G37" s="11"/>
      <c r="H37" s="11"/>
      <c r="I37" s="11"/>
      <c r="J37" s="11"/>
      <c r="K37" s="11"/>
      <c r="L37" s="11"/>
      <c r="M37" s="22"/>
    </row>
    <row r="38" spans="2:13" ht="21" customHeight="1" x14ac:dyDescent="0.2">
      <c r="B38" s="21"/>
      <c r="G38" s="11"/>
      <c r="H38" s="11"/>
      <c r="I38" s="11"/>
      <c r="J38" s="11"/>
      <c r="K38" s="11"/>
      <c r="L38" s="11"/>
      <c r="M38" s="22"/>
    </row>
    <row r="39" spans="2:13" ht="16.5" customHeight="1" x14ac:dyDescent="0.2">
      <c r="B39" s="21"/>
      <c r="G39" s="11"/>
      <c r="H39" s="11"/>
      <c r="I39" s="11"/>
      <c r="J39" s="11"/>
      <c r="K39" s="11"/>
      <c r="L39" s="11"/>
      <c r="M39" s="22"/>
    </row>
    <row r="40" spans="2:13" ht="18.75" customHeight="1" thickBot="1" x14ac:dyDescent="0.25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6"/>
    </row>
    <row r="41" spans="2:13" ht="18.75" customHeight="1" thickTop="1" x14ac:dyDescent="0.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2:13" ht="13.5" thickBot="1" x14ac:dyDescent="0.25"/>
    <row r="43" spans="2:13" ht="21.75" thickTop="1" thickBot="1" x14ac:dyDescent="0.25">
      <c r="B43" s="187">
        <v>3</v>
      </c>
      <c r="C43" s="188"/>
    </row>
    <row r="44" spans="2:13" ht="13.5" thickTop="1" x14ac:dyDescent="0.2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0"/>
    </row>
    <row r="45" spans="2:13" ht="18" x14ac:dyDescent="0.25">
      <c r="B45" s="21"/>
      <c r="C45" s="174" t="s">
        <v>66</v>
      </c>
      <c r="D45" s="175"/>
      <c r="E45" s="175"/>
      <c r="F45" s="175"/>
      <c r="G45" s="175"/>
      <c r="H45" s="175"/>
      <c r="I45" s="175"/>
      <c r="J45" s="175"/>
      <c r="K45" s="176"/>
      <c r="L45" s="176"/>
      <c r="M45" s="177"/>
    </row>
    <row r="46" spans="2:13" ht="18" x14ac:dyDescent="0.25">
      <c r="B46" s="21"/>
      <c r="C46" s="17"/>
      <c r="D46" s="12"/>
      <c r="E46" s="12"/>
      <c r="F46" s="12"/>
      <c r="G46" s="12"/>
      <c r="H46" s="12"/>
      <c r="I46" s="12"/>
      <c r="J46" s="12"/>
      <c r="K46" s="17"/>
      <c r="L46" s="11"/>
      <c r="M46" s="22"/>
    </row>
    <row r="47" spans="2:13" ht="20.25" customHeight="1" x14ac:dyDescent="0.25">
      <c r="B47" s="21"/>
      <c r="C47" s="169" t="s">
        <v>67</v>
      </c>
      <c r="D47" s="170"/>
      <c r="E47" s="170"/>
      <c r="F47" s="170"/>
      <c r="G47" s="14"/>
      <c r="I47" s="169" t="s">
        <v>69</v>
      </c>
      <c r="J47" s="170"/>
      <c r="K47" s="170"/>
      <c r="L47" s="170"/>
      <c r="M47" s="22"/>
    </row>
    <row r="48" spans="2:13" ht="72.75" customHeight="1" x14ac:dyDescent="0.25">
      <c r="B48" s="21"/>
      <c r="C48" s="178" t="s">
        <v>72</v>
      </c>
      <c r="D48" s="179"/>
      <c r="E48" s="179"/>
      <c r="F48" s="179"/>
      <c r="G48" s="12"/>
      <c r="I48" s="171" t="s">
        <v>70</v>
      </c>
      <c r="J48" s="172"/>
      <c r="K48" s="172"/>
      <c r="L48" s="172"/>
      <c r="M48" s="22"/>
    </row>
    <row r="49" spans="2:13" ht="56.25" customHeight="1" x14ac:dyDescent="0.25">
      <c r="B49" s="21"/>
      <c r="C49" s="180" t="s">
        <v>68</v>
      </c>
      <c r="D49" s="179"/>
      <c r="E49" s="179"/>
      <c r="F49" s="179"/>
      <c r="G49" s="23"/>
      <c r="I49" s="173" t="s">
        <v>71</v>
      </c>
      <c r="J49" s="172"/>
      <c r="K49" s="172"/>
      <c r="L49" s="172"/>
      <c r="M49" s="22"/>
    </row>
    <row r="50" spans="2:13" ht="15" thickBot="1" x14ac:dyDescent="0.25">
      <c r="B50" s="24"/>
      <c r="C50" s="25"/>
      <c r="D50" s="25"/>
      <c r="E50" s="25"/>
      <c r="F50" s="25"/>
      <c r="G50" s="25"/>
      <c r="H50" s="25"/>
      <c r="I50" s="161"/>
      <c r="J50" s="161"/>
      <c r="K50" s="161"/>
      <c r="L50" s="161"/>
      <c r="M50" s="26"/>
    </row>
    <row r="51" spans="2:13" ht="13.5" thickTop="1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2:13" x14ac:dyDescent="0.2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2:13" x14ac:dyDescent="0.2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2:13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2:13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2:13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2:13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</sheetData>
  <sheetProtection selectLockedCells="1"/>
  <mergeCells count="20">
    <mergeCell ref="D2:M2"/>
    <mergeCell ref="D3:M3"/>
    <mergeCell ref="D4:M4"/>
    <mergeCell ref="B27:C27"/>
    <mergeCell ref="B43:C43"/>
    <mergeCell ref="C15:F17"/>
    <mergeCell ref="C29:J29"/>
    <mergeCell ref="B11:C11"/>
    <mergeCell ref="C13:K13"/>
    <mergeCell ref="C33:F33"/>
    <mergeCell ref="C34:F34"/>
    <mergeCell ref="C35:F35"/>
    <mergeCell ref="C36:F36"/>
    <mergeCell ref="I47:L47"/>
    <mergeCell ref="I48:L48"/>
    <mergeCell ref="I49:L49"/>
    <mergeCell ref="C45:M45"/>
    <mergeCell ref="C47:F47"/>
    <mergeCell ref="C48:F48"/>
    <mergeCell ref="C49:F49"/>
  </mergeCells>
  <pageMargins left="0.7" right="0.7" top="0.75" bottom="0.75" header="0.3" footer="0.3"/>
  <pageSetup paperSize="9" scale="61" orientation="portrait" horizontalDpi="4294967293" r:id="rId1"/>
  <headerFooter>
    <oddHeader>&amp;CDocument créé à partir du document original d'&amp;"Arial,Gras"éduscol&amp;"Arial,Normal"
adapté pour le fichier d'évaluation de &amp;"Overlock,Normal"&amp;14LA TANIERE DE &amp;"Quicksand,Normal"&amp;18Kyban&amp;"Arial,Normal"&amp;10
&amp;"Overlock,Normal"&amp;14http://taniere-de-kyban.fr</oddHeader>
    <oddFooter>&amp;C&amp;K02-068 &amp;"Arial,Gras"DGESCO A1-1, Bureau des écoles&amp;"Arial,Normal"            
&amp;"Arial,Italique"&amp;8 &amp;K000000         
eduscol.education.fr/pid33060/banqu-outils-pour-l-evaluation.html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8"/>
  <sheetViews>
    <sheetView topLeftCell="A25" zoomScaleNormal="100" workbookViewId="0">
      <selection activeCell="C10" sqref="C10:C16"/>
    </sheetView>
  </sheetViews>
  <sheetFormatPr baseColWidth="10" defaultColWidth="10.85546875" defaultRowHeight="15" x14ac:dyDescent="0.2"/>
  <cols>
    <col min="1" max="1" width="10.85546875" style="4"/>
    <col min="2" max="2" width="4.140625" style="4" customWidth="1"/>
    <col min="3" max="3" width="32" style="4" customWidth="1"/>
    <col min="4" max="4" width="30.28515625" style="4" bestFit="1" customWidth="1"/>
    <col min="5" max="5" width="67" style="4" customWidth="1"/>
    <col min="6" max="16384" width="10.85546875" style="4"/>
  </cols>
  <sheetData>
    <row r="1" spans="2:5" ht="15.75" thickBot="1" x14ac:dyDescent="0.25"/>
    <row r="2" spans="2:5" ht="29.25" x14ac:dyDescent="0.6">
      <c r="C2" s="35" t="s">
        <v>50</v>
      </c>
      <c r="D2" s="196"/>
      <c r="E2" s="197"/>
    </row>
    <row r="3" spans="2:5" ht="29.25" x14ac:dyDescent="0.6">
      <c r="C3" s="36" t="s">
        <v>51</v>
      </c>
      <c r="D3" s="198"/>
      <c r="E3" s="198"/>
    </row>
    <row r="4" spans="2:5" ht="29.25" x14ac:dyDescent="0.6">
      <c r="C4" s="36" t="s">
        <v>52</v>
      </c>
      <c r="D4" s="198"/>
      <c r="E4" s="198"/>
    </row>
    <row r="5" spans="2:5" ht="29.25" x14ac:dyDescent="0.6">
      <c r="C5" s="36"/>
      <c r="D5" s="198"/>
      <c r="E5" s="198"/>
    </row>
    <row r="6" spans="2:5" ht="30" thickBot="1" x14ac:dyDescent="0.65">
      <c r="C6" s="37" t="s">
        <v>53</v>
      </c>
      <c r="D6" s="199"/>
      <c r="E6" s="199"/>
    </row>
    <row r="9" spans="2:5" s="38" customFormat="1" ht="18" x14ac:dyDescent="0.25">
      <c r="C9" s="39" t="s">
        <v>0</v>
      </c>
      <c r="D9" s="39" t="s">
        <v>1</v>
      </c>
      <c r="E9" s="39" t="s">
        <v>93</v>
      </c>
    </row>
    <row r="10" spans="2:5" s="38" customFormat="1" ht="18" x14ac:dyDescent="0.25">
      <c r="B10" s="39">
        <v>1</v>
      </c>
      <c r="C10" s="40"/>
      <c r="D10" s="40"/>
      <c r="E10" s="41" t="str">
        <f>CONCATENATE(C10," ",D10)</f>
        <v xml:space="preserve"> </v>
      </c>
    </row>
    <row r="11" spans="2:5" s="38" customFormat="1" ht="18" x14ac:dyDescent="0.25">
      <c r="B11" s="39">
        <v>2</v>
      </c>
      <c r="C11" s="40"/>
      <c r="D11" s="40"/>
      <c r="E11" s="41" t="str">
        <f t="shared" ref="E11:E48" si="0">CONCATENATE(C11," ",D11)</f>
        <v xml:space="preserve"> </v>
      </c>
    </row>
    <row r="12" spans="2:5" s="38" customFormat="1" ht="18" x14ac:dyDescent="0.25">
      <c r="B12" s="39">
        <v>3</v>
      </c>
      <c r="C12" s="40"/>
      <c r="D12" s="40"/>
      <c r="E12" s="41" t="str">
        <f t="shared" si="0"/>
        <v xml:space="preserve"> </v>
      </c>
    </row>
    <row r="13" spans="2:5" s="38" customFormat="1" ht="18" x14ac:dyDescent="0.25">
      <c r="B13" s="39">
        <v>4</v>
      </c>
      <c r="C13" s="40"/>
      <c r="D13" s="40"/>
      <c r="E13" s="41" t="str">
        <f t="shared" si="0"/>
        <v xml:space="preserve"> </v>
      </c>
    </row>
    <row r="14" spans="2:5" s="38" customFormat="1" ht="18" x14ac:dyDescent="0.25">
      <c r="B14" s="39">
        <v>5</v>
      </c>
      <c r="C14" s="40"/>
      <c r="D14" s="40"/>
      <c r="E14" s="41" t="str">
        <f t="shared" si="0"/>
        <v xml:space="preserve"> </v>
      </c>
    </row>
    <row r="15" spans="2:5" s="38" customFormat="1" ht="18" x14ac:dyDescent="0.25">
      <c r="B15" s="39">
        <v>6</v>
      </c>
      <c r="C15" s="40"/>
      <c r="D15" s="40"/>
      <c r="E15" s="41" t="str">
        <f t="shared" si="0"/>
        <v xml:space="preserve"> </v>
      </c>
    </row>
    <row r="16" spans="2:5" s="38" customFormat="1" ht="18" x14ac:dyDescent="0.25">
      <c r="B16" s="39">
        <v>7</v>
      </c>
      <c r="C16" s="40"/>
      <c r="D16" s="40"/>
      <c r="E16" s="41" t="str">
        <f t="shared" si="0"/>
        <v xml:space="preserve"> </v>
      </c>
    </row>
    <row r="17" spans="2:5" s="38" customFormat="1" ht="18" x14ac:dyDescent="0.25">
      <c r="B17" s="39">
        <v>8</v>
      </c>
      <c r="C17" s="40"/>
      <c r="D17" s="40"/>
      <c r="E17" s="41" t="str">
        <f t="shared" si="0"/>
        <v xml:space="preserve"> </v>
      </c>
    </row>
    <row r="18" spans="2:5" s="38" customFormat="1" ht="18" x14ac:dyDescent="0.25">
      <c r="B18" s="39">
        <v>9</v>
      </c>
      <c r="C18" s="40"/>
      <c r="D18" s="40"/>
      <c r="E18" s="41" t="str">
        <f t="shared" si="0"/>
        <v xml:space="preserve"> </v>
      </c>
    </row>
    <row r="19" spans="2:5" s="38" customFormat="1" ht="18" x14ac:dyDescent="0.25">
      <c r="B19" s="39">
        <v>10</v>
      </c>
      <c r="C19" s="40"/>
      <c r="D19" s="40"/>
      <c r="E19" s="41" t="str">
        <f t="shared" si="0"/>
        <v xml:space="preserve"> </v>
      </c>
    </row>
    <row r="20" spans="2:5" s="38" customFormat="1" ht="18" x14ac:dyDescent="0.25">
      <c r="B20" s="39">
        <v>11</v>
      </c>
      <c r="C20" s="40"/>
      <c r="D20" s="40"/>
      <c r="E20" s="41" t="str">
        <f t="shared" si="0"/>
        <v xml:space="preserve"> </v>
      </c>
    </row>
    <row r="21" spans="2:5" s="38" customFormat="1" ht="18" x14ac:dyDescent="0.25">
      <c r="B21" s="39">
        <v>12</v>
      </c>
      <c r="C21" s="40"/>
      <c r="D21" s="40"/>
      <c r="E21" s="41" t="str">
        <f t="shared" si="0"/>
        <v xml:space="preserve"> </v>
      </c>
    </row>
    <row r="22" spans="2:5" s="38" customFormat="1" ht="18" x14ac:dyDescent="0.25">
      <c r="B22" s="39">
        <v>13</v>
      </c>
      <c r="C22" s="40"/>
      <c r="D22" s="40"/>
      <c r="E22" s="41" t="str">
        <f t="shared" si="0"/>
        <v xml:space="preserve"> </v>
      </c>
    </row>
    <row r="23" spans="2:5" s="38" customFormat="1" ht="18" x14ac:dyDescent="0.25">
      <c r="B23" s="39">
        <v>14</v>
      </c>
      <c r="C23" s="40"/>
      <c r="D23" s="40"/>
      <c r="E23" s="41" t="str">
        <f t="shared" si="0"/>
        <v xml:space="preserve"> </v>
      </c>
    </row>
    <row r="24" spans="2:5" s="38" customFormat="1" ht="18" x14ac:dyDescent="0.25">
      <c r="B24" s="39">
        <v>15</v>
      </c>
      <c r="C24" s="40"/>
      <c r="D24" s="40"/>
      <c r="E24" s="41" t="str">
        <f t="shared" si="0"/>
        <v xml:space="preserve"> </v>
      </c>
    </row>
    <row r="25" spans="2:5" s="38" customFormat="1" ht="18" x14ac:dyDescent="0.25">
      <c r="B25" s="39">
        <v>16</v>
      </c>
      <c r="C25" s="40"/>
      <c r="D25" s="40"/>
      <c r="E25" s="41" t="str">
        <f t="shared" si="0"/>
        <v xml:space="preserve"> </v>
      </c>
    </row>
    <row r="26" spans="2:5" s="38" customFormat="1" ht="18" x14ac:dyDescent="0.25">
      <c r="B26" s="39">
        <v>17</v>
      </c>
      <c r="C26" s="40"/>
      <c r="D26" s="40"/>
      <c r="E26" s="41" t="str">
        <f t="shared" si="0"/>
        <v xml:space="preserve"> </v>
      </c>
    </row>
    <row r="27" spans="2:5" s="38" customFormat="1" ht="18" x14ac:dyDescent="0.25">
      <c r="B27" s="39">
        <v>18</v>
      </c>
      <c r="C27" s="40"/>
      <c r="D27" s="40"/>
      <c r="E27" s="41" t="str">
        <f t="shared" si="0"/>
        <v xml:space="preserve"> </v>
      </c>
    </row>
    <row r="28" spans="2:5" s="38" customFormat="1" ht="18" x14ac:dyDescent="0.25">
      <c r="B28" s="39">
        <v>19</v>
      </c>
      <c r="C28" s="40"/>
      <c r="D28" s="40"/>
      <c r="E28" s="41" t="str">
        <f t="shared" si="0"/>
        <v xml:space="preserve"> </v>
      </c>
    </row>
    <row r="29" spans="2:5" s="38" customFormat="1" ht="18" x14ac:dyDescent="0.25">
      <c r="B29" s="39">
        <v>20</v>
      </c>
      <c r="C29" s="40"/>
      <c r="D29" s="40"/>
      <c r="E29" s="41" t="str">
        <f t="shared" si="0"/>
        <v xml:space="preserve"> </v>
      </c>
    </row>
    <row r="30" spans="2:5" s="38" customFormat="1" ht="18" x14ac:dyDescent="0.25">
      <c r="B30" s="39">
        <v>21</v>
      </c>
      <c r="C30" s="40"/>
      <c r="D30" s="40"/>
      <c r="E30" s="41" t="str">
        <f t="shared" si="0"/>
        <v xml:space="preserve"> </v>
      </c>
    </row>
    <row r="31" spans="2:5" s="38" customFormat="1" ht="18" x14ac:dyDescent="0.25">
      <c r="B31" s="39">
        <v>22</v>
      </c>
      <c r="C31" s="40"/>
      <c r="D31" s="40"/>
      <c r="E31" s="41" t="str">
        <f t="shared" si="0"/>
        <v xml:space="preserve"> </v>
      </c>
    </row>
    <row r="32" spans="2:5" s="38" customFormat="1" ht="18" x14ac:dyDescent="0.25">
      <c r="B32" s="39">
        <v>23</v>
      </c>
      <c r="C32" s="40"/>
      <c r="D32" s="40"/>
      <c r="E32" s="41" t="str">
        <f t="shared" si="0"/>
        <v xml:space="preserve"> </v>
      </c>
    </row>
    <row r="33" spans="2:5" s="38" customFormat="1" ht="18" x14ac:dyDescent="0.25">
      <c r="B33" s="39">
        <v>24</v>
      </c>
      <c r="C33" s="40"/>
      <c r="D33" s="40"/>
      <c r="E33" s="41" t="str">
        <f t="shared" si="0"/>
        <v xml:space="preserve"> </v>
      </c>
    </row>
    <row r="34" spans="2:5" s="38" customFormat="1" ht="18" x14ac:dyDescent="0.25">
      <c r="B34" s="39">
        <v>25</v>
      </c>
      <c r="C34" s="40"/>
      <c r="D34" s="40"/>
      <c r="E34" s="41" t="str">
        <f t="shared" si="0"/>
        <v xml:space="preserve"> </v>
      </c>
    </row>
    <row r="35" spans="2:5" s="38" customFormat="1" ht="18" x14ac:dyDescent="0.25">
      <c r="B35" s="39">
        <v>26</v>
      </c>
      <c r="C35" s="40"/>
      <c r="D35" s="40"/>
      <c r="E35" s="41" t="str">
        <f t="shared" si="0"/>
        <v xml:space="preserve"> </v>
      </c>
    </row>
    <row r="36" spans="2:5" s="38" customFormat="1" ht="18" x14ac:dyDescent="0.25">
      <c r="B36" s="39">
        <v>27</v>
      </c>
      <c r="C36" s="40"/>
      <c r="D36" s="40"/>
      <c r="E36" s="41" t="str">
        <f t="shared" si="0"/>
        <v xml:space="preserve"> </v>
      </c>
    </row>
    <row r="37" spans="2:5" s="38" customFormat="1" ht="18" x14ac:dyDescent="0.25">
      <c r="B37" s="39">
        <v>28</v>
      </c>
      <c r="C37" s="40"/>
      <c r="D37" s="40"/>
      <c r="E37" s="41" t="str">
        <f t="shared" si="0"/>
        <v xml:space="preserve"> </v>
      </c>
    </row>
    <row r="38" spans="2:5" s="38" customFormat="1" ht="18" x14ac:dyDescent="0.25">
      <c r="B38" s="39">
        <v>29</v>
      </c>
      <c r="C38" s="40"/>
      <c r="D38" s="40"/>
      <c r="E38" s="41" t="str">
        <f t="shared" si="0"/>
        <v xml:space="preserve"> </v>
      </c>
    </row>
    <row r="39" spans="2:5" s="38" customFormat="1" ht="18" x14ac:dyDescent="0.25">
      <c r="B39" s="39">
        <v>30</v>
      </c>
      <c r="C39" s="40"/>
      <c r="D39" s="40"/>
      <c r="E39" s="41" t="str">
        <f t="shared" si="0"/>
        <v xml:space="preserve"> </v>
      </c>
    </row>
    <row r="40" spans="2:5" s="38" customFormat="1" ht="18" x14ac:dyDescent="0.25">
      <c r="B40" s="39">
        <v>31</v>
      </c>
      <c r="C40" s="40"/>
      <c r="D40" s="40"/>
      <c r="E40" s="41" t="str">
        <f t="shared" si="0"/>
        <v xml:space="preserve"> </v>
      </c>
    </row>
    <row r="41" spans="2:5" s="38" customFormat="1" ht="18" x14ac:dyDescent="0.25">
      <c r="B41" s="39">
        <v>32</v>
      </c>
      <c r="C41" s="40"/>
      <c r="D41" s="40"/>
      <c r="E41" s="41" t="str">
        <f t="shared" si="0"/>
        <v xml:space="preserve"> </v>
      </c>
    </row>
    <row r="42" spans="2:5" s="38" customFormat="1" ht="18" x14ac:dyDescent="0.25">
      <c r="B42" s="39">
        <v>33</v>
      </c>
      <c r="C42" s="40"/>
      <c r="D42" s="40"/>
      <c r="E42" s="41" t="str">
        <f t="shared" si="0"/>
        <v xml:space="preserve"> </v>
      </c>
    </row>
    <row r="43" spans="2:5" s="38" customFormat="1" ht="18" x14ac:dyDescent="0.25">
      <c r="B43" s="39">
        <v>34</v>
      </c>
      <c r="C43" s="40"/>
      <c r="D43" s="40"/>
      <c r="E43" s="41" t="str">
        <f t="shared" si="0"/>
        <v xml:space="preserve"> </v>
      </c>
    </row>
    <row r="44" spans="2:5" s="38" customFormat="1" ht="18" x14ac:dyDescent="0.25">
      <c r="B44" s="39">
        <v>35</v>
      </c>
      <c r="C44" s="40"/>
      <c r="D44" s="40"/>
      <c r="E44" s="41" t="str">
        <f t="shared" si="0"/>
        <v xml:space="preserve"> </v>
      </c>
    </row>
    <row r="45" spans="2:5" s="38" customFormat="1" ht="18" x14ac:dyDescent="0.25">
      <c r="B45" s="39">
        <v>36</v>
      </c>
      <c r="C45" s="40"/>
      <c r="D45" s="40"/>
      <c r="E45" s="41" t="str">
        <f t="shared" si="0"/>
        <v xml:space="preserve"> </v>
      </c>
    </row>
    <row r="46" spans="2:5" s="38" customFormat="1" ht="18" x14ac:dyDescent="0.25">
      <c r="B46" s="39">
        <v>37</v>
      </c>
      <c r="C46" s="40"/>
      <c r="D46" s="40"/>
      <c r="E46" s="41" t="str">
        <f t="shared" si="0"/>
        <v xml:space="preserve"> </v>
      </c>
    </row>
    <row r="47" spans="2:5" s="38" customFormat="1" ht="18" x14ac:dyDescent="0.25">
      <c r="B47" s="39">
        <v>38</v>
      </c>
      <c r="C47" s="40"/>
      <c r="D47" s="40"/>
      <c r="E47" s="41" t="str">
        <f t="shared" si="0"/>
        <v xml:space="preserve"> </v>
      </c>
    </row>
    <row r="48" spans="2:5" s="38" customFormat="1" ht="18" x14ac:dyDescent="0.25">
      <c r="B48" s="39">
        <v>39</v>
      </c>
      <c r="C48" s="40"/>
      <c r="D48" s="40"/>
      <c r="E48" s="41" t="str">
        <f t="shared" si="0"/>
        <v xml:space="preserve"> </v>
      </c>
    </row>
    <row r="49" spans="3:5" ht="20.25" x14ac:dyDescent="0.3">
      <c r="C49" s="194" t="s">
        <v>58</v>
      </c>
      <c r="D49" s="195"/>
      <c r="E49" s="10">
        <f>COUNTA(C10:C48)</f>
        <v>0</v>
      </c>
    </row>
    <row r="50" spans="3:5" s="91" customFormat="1" x14ac:dyDescent="0.2"/>
    <row r="51" spans="3:5" s="92" customFormat="1" x14ac:dyDescent="0.2"/>
    <row r="52" spans="3:5" s="92" customFormat="1" x14ac:dyDescent="0.2"/>
    <row r="53" spans="3:5" s="92" customFormat="1" x14ac:dyDescent="0.2"/>
    <row r="54" spans="3:5" s="92" customFormat="1" x14ac:dyDescent="0.2"/>
    <row r="55" spans="3:5" s="92" customFormat="1" x14ac:dyDescent="0.2"/>
    <row r="56" spans="3:5" s="92" customFormat="1" x14ac:dyDescent="0.2"/>
    <row r="57" spans="3:5" s="92" customFormat="1" x14ac:dyDescent="0.2"/>
    <row r="58" spans="3:5" s="92" customFormat="1" x14ac:dyDescent="0.2"/>
  </sheetData>
  <sheetProtection selectLockedCells="1"/>
  <mergeCells count="6">
    <mergeCell ref="C49:D49"/>
    <mergeCell ref="D2:E2"/>
    <mergeCell ref="D3:E3"/>
    <mergeCell ref="D4:E4"/>
    <mergeCell ref="D5:E5"/>
    <mergeCell ref="D6:E6"/>
  </mergeCells>
  <phoneticPr fontId="6" type="noConversion"/>
  <pageMargins left="0.78740157499999996" right="0.78740157499999996" top="0.984251969" bottom="0.984251969" header="0.4921259845" footer="0.4921259845"/>
  <pageSetup paperSize="9" scale="61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6"/>
  <sheetViews>
    <sheetView tabSelected="1" topLeftCell="A64" zoomScale="70" zoomScaleNormal="70" workbookViewId="0">
      <selection activeCell="A80" sqref="A80:C80"/>
    </sheetView>
  </sheetViews>
  <sheetFormatPr baseColWidth="10" defaultColWidth="11.42578125" defaultRowHeight="12.75" x14ac:dyDescent="0.2"/>
  <cols>
    <col min="1" max="1" width="18.140625" style="93" customWidth="1"/>
    <col min="2" max="2" width="8.28515625" style="93" customWidth="1"/>
    <col min="3" max="3" width="9.7109375" style="93" customWidth="1"/>
    <col min="4" max="19" width="6.140625" style="93" bestFit="1" customWidth="1"/>
    <col min="20" max="29" width="8.28515625" style="93" bestFit="1" customWidth="1"/>
    <col min="30" max="30" width="6.28515625" style="93" bestFit="1" customWidth="1"/>
    <col min="31" max="37" width="7.28515625" style="93" bestFit="1" customWidth="1"/>
    <col min="38" max="42" width="6.28515625" style="93" bestFit="1" customWidth="1"/>
    <col min="43" max="43" width="4.42578125" style="93" bestFit="1" customWidth="1"/>
    <col min="44" max="45" width="3.28515625" style="93" bestFit="1" customWidth="1"/>
    <col min="46" max="46" width="4.28515625" style="93" bestFit="1" customWidth="1"/>
    <col min="47" max="47" width="8.28515625" style="93" bestFit="1" customWidth="1"/>
    <col min="48" max="16384" width="11.42578125" style="93"/>
  </cols>
  <sheetData>
    <row r="1" spans="1:47" ht="29.25" x14ac:dyDescent="0.6">
      <c r="A1" s="47" t="s">
        <v>50</v>
      </c>
      <c r="B1" s="204">
        <f>Classe!D2</f>
        <v>0</v>
      </c>
      <c r="C1" s="204"/>
      <c r="D1" s="204"/>
      <c r="E1" s="204"/>
      <c r="F1" s="204"/>
      <c r="G1" s="176"/>
      <c r="H1" s="176"/>
    </row>
    <row r="2" spans="1:47" ht="29.25" x14ac:dyDescent="0.6">
      <c r="A2" s="48" t="s">
        <v>51</v>
      </c>
      <c r="B2" s="204">
        <f>Classe!D3</f>
        <v>0</v>
      </c>
      <c r="C2" s="204"/>
      <c r="D2" s="204"/>
      <c r="E2" s="204"/>
      <c r="F2" s="205"/>
      <c r="G2" s="176"/>
      <c r="H2" s="176"/>
    </row>
    <row r="3" spans="1:47" ht="29.25" x14ac:dyDescent="0.6">
      <c r="A3" s="48" t="s">
        <v>52</v>
      </c>
      <c r="B3" s="204">
        <f>Classe!D4</f>
        <v>0</v>
      </c>
      <c r="C3" s="176"/>
      <c r="D3" s="176"/>
      <c r="E3" s="176"/>
      <c r="F3" s="176"/>
      <c r="G3" s="176"/>
      <c r="H3" s="176"/>
    </row>
    <row r="4" spans="1:47" ht="30" thickBot="1" x14ac:dyDescent="0.65">
      <c r="A4" s="49" t="s">
        <v>76</v>
      </c>
      <c r="B4" s="204">
        <f>Classe!D6</f>
        <v>0</v>
      </c>
      <c r="C4" s="204"/>
      <c r="D4" s="204"/>
      <c r="E4" s="204"/>
      <c r="F4" s="204"/>
      <c r="G4" s="176"/>
      <c r="H4" s="176"/>
    </row>
    <row r="8" spans="1:47" ht="110.25" customHeight="1" x14ac:dyDescent="0.2">
      <c r="A8" s="233" t="s">
        <v>96</v>
      </c>
      <c r="B8" s="234"/>
      <c r="C8" s="235"/>
      <c r="D8" s="145">
        <f>Classe!$B10</f>
        <v>1</v>
      </c>
      <c r="E8" s="145">
        <f>Classe!$B11</f>
        <v>2</v>
      </c>
      <c r="F8" s="145">
        <f>Classe!$B12</f>
        <v>3</v>
      </c>
      <c r="G8" s="145">
        <f>Classe!$B13</f>
        <v>4</v>
      </c>
      <c r="H8" s="145">
        <f>Classe!$B14</f>
        <v>5</v>
      </c>
      <c r="I8" s="145">
        <f>Classe!$B15</f>
        <v>6</v>
      </c>
      <c r="J8" s="145">
        <f>Classe!$B16</f>
        <v>7</v>
      </c>
      <c r="K8" s="145">
        <f>Classe!$B17</f>
        <v>8</v>
      </c>
      <c r="L8" s="145">
        <f>Classe!$B18</f>
        <v>9</v>
      </c>
      <c r="M8" s="145">
        <f>Classe!$B19</f>
        <v>10</v>
      </c>
      <c r="N8" s="145">
        <f>Classe!$B20</f>
        <v>11</v>
      </c>
      <c r="O8" s="145">
        <f>Classe!$B21</f>
        <v>12</v>
      </c>
      <c r="P8" s="145">
        <f>Classe!$B22</f>
        <v>13</v>
      </c>
      <c r="Q8" s="145">
        <f>Classe!$B23</f>
        <v>14</v>
      </c>
      <c r="R8" s="145">
        <f>Classe!$B24</f>
        <v>15</v>
      </c>
      <c r="S8" s="145">
        <f>Classe!$B25</f>
        <v>16</v>
      </c>
      <c r="T8" s="145">
        <f>Classe!$B26</f>
        <v>17</v>
      </c>
      <c r="U8" s="145">
        <f>Classe!$B27</f>
        <v>18</v>
      </c>
      <c r="V8" s="145">
        <f>Classe!$B28</f>
        <v>19</v>
      </c>
      <c r="W8" s="145">
        <f>Classe!$B29</f>
        <v>20</v>
      </c>
      <c r="X8" s="145">
        <f>Classe!$B30</f>
        <v>21</v>
      </c>
      <c r="Y8" s="145">
        <f>Classe!$B31</f>
        <v>22</v>
      </c>
      <c r="Z8" s="145">
        <f>Classe!$B32</f>
        <v>23</v>
      </c>
      <c r="AA8" s="145">
        <f>Classe!$B33</f>
        <v>24</v>
      </c>
      <c r="AB8" s="145">
        <f>Classe!$B34</f>
        <v>25</v>
      </c>
      <c r="AC8" s="145">
        <f>Classe!$B35</f>
        <v>26</v>
      </c>
      <c r="AD8" s="145">
        <f>Classe!$B36</f>
        <v>27</v>
      </c>
      <c r="AE8" s="145">
        <f>Classe!$B37</f>
        <v>28</v>
      </c>
      <c r="AF8" s="145">
        <f>Classe!$B38</f>
        <v>29</v>
      </c>
      <c r="AG8" s="145">
        <f>Classe!$B39</f>
        <v>30</v>
      </c>
      <c r="AH8" s="145">
        <f>Classe!$B40</f>
        <v>31</v>
      </c>
      <c r="AI8" s="145">
        <f>Classe!$B41</f>
        <v>32</v>
      </c>
      <c r="AJ8" s="145">
        <f>Classe!$B42</f>
        <v>33</v>
      </c>
      <c r="AK8" s="145">
        <f>Classe!$B43</f>
        <v>34</v>
      </c>
      <c r="AL8" s="145">
        <f>Classe!$B44</f>
        <v>35</v>
      </c>
      <c r="AM8" s="145">
        <f>Classe!$B45</f>
        <v>36</v>
      </c>
      <c r="AN8" s="145">
        <f>Classe!$B46</f>
        <v>37</v>
      </c>
      <c r="AO8" s="145">
        <f>Classe!$B47</f>
        <v>38</v>
      </c>
      <c r="AP8" s="145">
        <f>Classe!$B48</f>
        <v>39</v>
      </c>
      <c r="AQ8" s="211" t="s">
        <v>95</v>
      </c>
      <c r="AR8" s="212"/>
      <c r="AS8" s="212"/>
      <c r="AT8" s="212"/>
      <c r="AU8" s="212"/>
    </row>
    <row r="9" spans="1:47" s="102" customFormat="1" ht="215.1" customHeight="1" x14ac:dyDescent="0.2">
      <c r="A9" s="220" t="s">
        <v>21</v>
      </c>
      <c r="B9" s="221"/>
      <c r="C9" s="222"/>
      <c r="D9" s="202" t="str">
        <f t="shared" ref="D9:AP9" si="0">D40</f>
        <v xml:space="preserve"> </v>
      </c>
      <c r="E9" s="202" t="str">
        <f t="shared" si="0"/>
        <v xml:space="preserve"> </v>
      </c>
      <c r="F9" s="202" t="str">
        <f t="shared" si="0"/>
        <v xml:space="preserve"> </v>
      </c>
      <c r="G9" s="202" t="str">
        <f t="shared" si="0"/>
        <v xml:space="preserve"> </v>
      </c>
      <c r="H9" s="202" t="str">
        <f t="shared" si="0"/>
        <v xml:space="preserve"> </v>
      </c>
      <c r="I9" s="202" t="str">
        <f t="shared" si="0"/>
        <v xml:space="preserve"> </v>
      </c>
      <c r="J9" s="202" t="str">
        <f t="shared" si="0"/>
        <v xml:space="preserve"> </v>
      </c>
      <c r="K9" s="202" t="str">
        <f t="shared" si="0"/>
        <v xml:space="preserve"> </v>
      </c>
      <c r="L9" s="202" t="str">
        <f t="shared" si="0"/>
        <v xml:space="preserve"> </v>
      </c>
      <c r="M9" s="202" t="str">
        <f t="shared" si="0"/>
        <v xml:space="preserve"> </v>
      </c>
      <c r="N9" s="202" t="str">
        <f t="shared" si="0"/>
        <v xml:space="preserve"> </v>
      </c>
      <c r="O9" s="202" t="str">
        <f t="shared" si="0"/>
        <v xml:space="preserve"> </v>
      </c>
      <c r="P9" s="202" t="str">
        <f t="shared" si="0"/>
        <v xml:space="preserve"> </v>
      </c>
      <c r="Q9" s="202" t="str">
        <f t="shared" si="0"/>
        <v xml:space="preserve"> </v>
      </c>
      <c r="R9" s="202" t="str">
        <f t="shared" si="0"/>
        <v xml:space="preserve"> </v>
      </c>
      <c r="S9" s="202" t="str">
        <f t="shared" si="0"/>
        <v xml:space="preserve"> </v>
      </c>
      <c r="T9" s="202" t="str">
        <f t="shared" si="0"/>
        <v xml:space="preserve"> </v>
      </c>
      <c r="U9" s="202" t="str">
        <f t="shared" si="0"/>
        <v xml:space="preserve"> </v>
      </c>
      <c r="V9" s="202" t="str">
        <f t="shared" si="0"/>
        <v xml:space="preserve"> </v>
      </c>
      <c r="W9" s="202" t="str">
        <f t="shared" si="0"/>
        <v xml:space="preserve"> </v>
      </c>
      <c r="X9" s="202" t="str">
        <f t="shared" si="0"/>
        <v xml:space="preserve"> </v>
      </c>
      <c r="Y9" s="202" t="str">
        <f t="shared" si="0"/>
        <v xml:space="preserve"> </v>
      </c>
      <c r="Z9" s="202" t="str">
        <f t="shared" si="0"/>
        <v xml:space="preserve"> </v>
      </c>
      <c r="AA9" s="202" t="str">
        <f t="shared" si="0"/>
        <v xml:space="preserve"> </v>
      </c>
      <c r="AB9" s="202" t="str">
        <f t="shared" si="0"/>
        <v xml:space="preserve"> </v>
      </c>
      <c r="AC9" s="202" t="str">
        <f t="shared" si="0"/>
        <v xml:space="preserve"> </v>
      </c>
      <c r="AD9" s="202" t="str">
        <f t="shared" si="0"/>
        <v xml:space="preserve"> </v>
      </c>
      <c r="AE9" s="202" t="str">
        <f t="shared" si="0"/>
        <v xml:space="preserve"> </v>
      </c>
      <c r="AF9" s="202" t="str">
        <f t="shared" si="0"/>
        <v xml:space="preserve"> </v>
      </c>
      <c r="AG9" s="202" t="str">
        <f t="shared" si="0"/>
        <v xml:space="preserve"> </v>
      </c>
      <c r="AH9" s="202" t="str">
        <f t="shared" si="0"/>
        <v xml:space="preserve"> </v>
      </c>
      <c r="AI9" s="202" t="str">
        <f t="shared" si="0"/>
        <v xml:space="preserve"> </v>
      </c>
      <c r="AJ9" s="202" t="str">
        <f t="shared" si="0"/>
        <v xml:space="preserve"> </v>
      </c>
      <c r="AK9" s="202" t="str">
        <f t="shared" si="0"/>
        <v xml:space="preserve"> </v>
      </c>
      <c r="AL9" s="202" t="str">
        <f t="shared" si="0"/>
        <v xml:space="preserve"> </v>
      </c>
      <c r="AM9" s="202" t="str">
        <f t="shared" si="0"/>
        <v xml:space="preserve"> </v>
      </c>
      <c r="AN9" s="202" t="str">
        <f t="shared" si="0"/>
        <v xml:space="preserve"> </v>
      </c>
      <c r="AO9" s="202" t="str">
        <f t="shared" si="0"/>
        <v xml:space="preserve"> </v>
      </c>
      <c r="AP9" s="202" t="str">
        <f t="shared" si="0"/>
        <v xml:space="preserve"> </v>
      </c>
      <c r="AQ9" s="200">
        <v>1</v>
      </c>
      <c r="AR9" s="200">
        <v>9</v>
      </c>
      <c r="AS9" s="200">
        <v>0</v>
      </c>
      <c r="AT9" s="200" t="s">
        <v>2</v>
      </c>
      <c r="AU9" s="200" t="s">
        <v>49</v>
      </c>
    </row>
    <row r="10" spans="1:47" s="102" customFormat="1" ht="38.25" customHeight="1" thickBot="1" x14ac:dyDescent="0.25">
      <c r="A10" s="130" t="s">
        <v>104</v>
      </c>
      <c r="B10" s="130" t="s">
        <v>99</v>
      </c>
      <c r="C10" s="130" t="s">
        <v>105</v>
      </c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1"/>
      <c r="AR10" s="201"/>
      <c r="AS10" s="201"/>
      <c r="AT10" s="201"/>
      <c r="AU10" s="201"/>
    </row>
    <row r="11" spans="1:47" ht="13.15" customHeight="1" thickTop="1" x14ac:dyDescent="0.2">
      <c r="A11" s="223" t="s">
        <v>118</v>
      </c>
      <c r="B11" s="110">
        <v>1</v>
      </c>
      <c r="C11" s="126" t="s">
        <v>41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1">
        <f t="shared" ref="AQ11:AQ19" si="1">COUNTIF(D11:AP11,1)</f>
        <v>0</v>
      </c>
      <c r="AR11" s="111">
        <f t="shared" ref="AR11:AR18" si="2">COUNTIF(D11:AP11,9)</f>
        <v>0</v>
      </c>
      <c r="AS11" s="111">
        <f t="shared" ref="AS11:AS18" si="3">COUNTIF(D11:AP11,0)</f>
        <v>0</v>
      </c>
      <c r="AT11" s="111">
        <f t="shared" ref="AT11:AT18" si="4">COUNTIF(D11:AP11,"abs")</f>
        <v>0</v>
      </c>
      <c r="AU11" s="108" t="e">
        <f>AQ11/(Classe!$E$49-AT11)</f>
        <v>#DIV/0!</v>
      </c>
    </row>
    <row r="12" spans="1:47" x14ac:dyDescent="0.2">
      <c r="A12" s="224"/>
      <c r="B12" s="96">
        <v>2</v>
      </c>
      <c r="C12" s="122" t="s">
        <v>114</v>
      </c>
      <c r="D12" s="98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7">
        <f t="shared" si="1"/>
        <v>0</v>
      </c>
      <c r="AR12" s="7">
        <f t="shared" si="2"/>
        <v>0</v>
      </c>
      <c r="AS12" s="7">
        <f t="shared" si="3"/>
        <v>0</v>
      </c>
      <c r="AT12" s="7">
        <f t="shared" si="4"/>
        <v>0</v>
      </c>
      <c r="AU12" s="109" t="e">
        <f>AQ12/(Classe!$E$49-AT12)</f>
        <v>#DIV/0!</v>
      </c>
    </row>
    <row r="13" spans="1:47" x14ac:dyDescent="0.2">
      <c r="A13" s="224"/>
      <c r="B13" s="129">
        <v>3</v>
      </c>
      <c r="C13" s="121" t="s">
        <v>115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94">
        <f t="shared" si="1"/>
        <v>0</v>
      </c>
      <c r="AR13" s="94">
        <f t="shared" si="2"/>
        <v>0</v>
      </c>
      <c r="AS13" s="94">
        <f t="shared" si="3"/>
        <v>0</v>
      </c>
      <c r="AT13" s="94">
        <f t="shared" si="4"/>
        <v>0</v>
      </c>
      <c r="AU13" s="109" t="e">
        <f>AQ13/(Classe!$E$49-AT13)</f>
        <v>#DIV/0!</v>
      </c>
    </row>
    <row r="14" spans="1:47" x14ac:dyDescent="0.2">
      <c r="A14" s="224"/>
      <c r="B14" s="96">
        <v>4</v>
      </c>
      <c r="C14" s="122" t="s">
        <v>42</v>
      </c>
      <c r="D14" s="98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7">
        <f t="shared" si="1"/>
        <v>0</v>
      </c>
      <c r="AR14" s="7">
        <f t="shared" si="2"/>
        <v>0</v>
      </c>
      <c r="AS14" s="7">
        <f t="shared" si="3"/>
        <v>0</v>
      </c>
      <c r="AT14" s="7">
        <f t="shared" si="4"/>
        <v>0</v>
      </c>
      <c r="AU14" s="109" t="e">
        <f>AQ14/(Classe!$E$49-AT14)</f>
        <v>#DIV/0!</v>
      </c>
    </row>
    <row r="15" spans="1:47" x14ac:dyDescent="0.2">
      <c r="A15" s="224"/>
      <c r="B15" s="128">
        <v>5</v>
      </c>
      <c r="C15" s="121" t="s">
        <v>43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94">
        <f t="shared" si="1"/>
        <v>0</v>
      </c>
      <c r="AR15" s="94">
        <f t="shared" si="2"/>
        <v>0</v>
      </c>
      <c r="AS15" s="94">
        <f t="shared" si="3"/>
        <v>0</v>
      </c>
      <c r="AT15" s="94">
        <f t="shared" si="4"/>
        <v>0</v>
      </c>
      <c r="AU15" s="109" t="e">
        <f>AQ15/(Classe!$E$49-AT15)</f>
        <v>#DIV/0!</v>
      </c>
    </row>
    <row r="16" spans="1:47" x14ac:dyDescent="0.2">
      <c r="A16" s="224"/>
      <c r="B16" s="155">
        <v>6</v>
      </c>
      <c r="C16" s="122" t="s">
        <v>44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4">
        <f t="shared" si="1"/>
        <v>0</v>
      </c>
      <c r="AR16" s="94">
        <f t="shared" si="2"/>
        <v>0</v>
      </c>
      <c r="AS16" s="94">
        <f t="shared" si="3"/>
        <v>0</v>
      </c>
      <c r="AT16" s="94">
        <f t="shared" si="4"/>
        <v>0</v>
      </c>
      <c r="AU16" s="109" t="e">
        <f>AQ16/(Classe!$E$49-AT16)</f>
        <v>#DIV/0!</v>
      </c>
    </row>
    <row r="17" spans="1:47" ht="13.5" thickBot="1" x14ac:dyDescent="0.25">
      <c r="A17" s="225"/>
      <c r="B17" s="148">
        <v>7</v>
      </c>
      <c r="C17" s="139" t="s">
        <v>45</v>
      </c>
      <c r="D17" s="149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42">
        <f t="shared" si="1"/>
        <v>0</v>
      </c>
      <c r="AR17" s="142">
        <f t="shared" si="2"/>
        <v>0</v>
      </c>
      <c r="AS17" s="142">
        <f t="shared" si="3"/>
        <v>0</v>
      </c>
      <c r="AT17" s="142">
        <f t="shared" si="4"/>
        <v>0</v>
      </c>
      <c r="AU17" s="135" t="e">
        <f>AQ17/(Classe!$E$49-AT17)</f>
        <v>#DIV/0!</v>
      </c>
    </row>
    <row r="18" spans="1:47" ht="13.15" customHeight="1" thickTop="1" x14ac:dyDescent="0.2">
      <c r="A18" s="224" t="s">
        <v>117</v>
      </c>
      <c r="B18" s="118">
        <v>8</v>
      </c>
      <c r="C18" s="119" t="s">
        <v>36</v>
      </c>
      <c r="D18" s="13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8">
        <f t="shared" si="1"/>
        <v>0</v>
      </c>
      <c r="AR18" s="138">
        <f t="shared" si="2"/>
        <v>0</v>
      </c>
      <c r="AS18" s="138">
        <f t="shared" si="3"/>
        <v>0</v>
      </c>
      <c r="AT18" s="138">
        <f t="shared" si="4"/>
        <v>0</v>
      </c>
      <c r="AU18" s="108" t="e">
        <f>AQ18/(Classe!$E$49-AT18)</f>
        <v>#DIV/0!</v>
      </c>
    </row>
    <row r="19" spans="1:47" x14ac:dyDescent="0.2">
      <c r="A19" s="224"/>
      <c r="B19" s="147">
        <v>9</v>
      </c>
      <c r="C19" s="121" t="s">
        <v>37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7">
        <f t="shared" si="1"/>
        <v>0</v>
      </c>
      <c r="AR19" s="7">
        <f t="shared" ref="AR19:AR32" si="5">COUNTIF(D19:AP19,9)</f>
        <v>0</v>
      </c>
      <c r="AS19" s="7">
        <f t="shared" ref="AS19:AS32" si="6">COUNTIF(D19:AP19,0)</f>
        <v>0</v>
      </c>
      <c r="AT19" s="7">
        <f t="shared" ref="AT19:AT32" si="7">COUNTIF(D19:AP19,"abs")</f>
        <v>0</v>
      </c>
      <c r="AU19" s="109" t="e">
        <f>AQ19/(Classe!$E$49-AT19)</f>
        <v>#DIV/0!</v>
      </c>
    </row>
    <row r="20" spans="1:47" x14ac:dyDescent="0.2">
      <c r="A20" s="224"/>
      <c r="B20" s="96">
        <v>10</v>
      </c>
      <c r="C20" s="122" t="s">
        <v>116</v>
      </c>
      <c r="D20" s="98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8"/>
      <c r="AO20" s="98"/>
      <c r="AP20" s="98"/>
      <c r="AQ20" s="7">
        <f t="shared" ref="AQ20:AQ32" si="8">COUNTIF(D20:AP20,1)</f>
        <v>0</v>
      </c>
      <c r="AR20" s="7">
        <f t="shared" si="5"/>
        <v>0</v>
      </c>
      <c r="AS20" s="7">
        <f t="shared" si="6"/>
        <v>0</v>
      </c>
      <c r="AT20" s="7">
        <f t="shared" si="7"/>
        <v>0</v>
      </c>
      <c r="AU20" s="109" t="e">
        <f>AQ20/(Classe!$E$49-AT20)</f>
        <v>#DIV/0!</v>
      </c>
    </row>
    <row r="21" spans="1:47" x14ac:dyDescent="0.2">
      <c r="A21" s="224"/>
      <c r="B21" s="215">
        <v>11</v>
      </c>
      <c r="C21" s="94" t="s">
        <v>38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94">
        <f t="shared" si="8"/>
        <v>0</v>
      </c>
      <c r="AR21" s="94">
        <f t="shared" si="5"/>
        <v>0</v>
      </c>
      <c r="AS21" s="94">
        <f t="shared" si="6"/>
        <v>0</v>
      </c>
      <c r="AT21" s="94">
        <f t="shared" si="7"/>
        <v>0</v>
      </c>
      <c r="AU21" s="109" t="e">
        <f>AQ21/(Classe!$E$49-AT21)</f>
        <v>#DIV/0!</v>
      </c>
    </row>
    <row r="22" spans="1:47" x14ac:dyDescent="0.2">
      <c r="A22" s="224"/>
      <c r="B22" s="216"/>
      <c r="C22" s="97" t="s">
        <v>39</v>
      </c>
      <c r="D22" s="98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7">
        <f t="shared" si="8"/>
        <v>0</v>
      </c>
      <c r="AR22" s="7">
        <f t="shared" si="5"/>
        <v>0</v>
      </c>
      <c r="AS22" s="7">
        <f t="shared" si="6"/>
        <v>0</v>
      </c>
      <c r="AT22" s="7">
        <f t="shared" si="7"/>
        <v>0</v>
      </c>
      <c r="AU22" s="109" t="e">
        <f>AQ22/(Classe!$E$49-AT22)</f>
        <v>#DIV/0!</v>
      </c>
    </row>
    <row r="23" spans="1:47" ht="13.15" customHeight="1" x14ac:dyDescent="0.2">
      <c r="A23" s="224"/>
      <c r="B23" s="228">
        <v>12</v>
      </c>
      <c r="C23" s="121" t="s">
        <v>83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94">
        <f t="shared" si="8"/>
        <v>0</v>
      </c>
      <c r="AR23" s="94">
        <f t="shared" si="5"/>
        <v>0</v>
      </c>
      <c r="AS23" s="94">
        <f t="shared" si="6"/>
        <v>0</v>
      </c>
      <c r="AT23" s="94">
        <f t="shared" si="7"/>
        <v>0</v>
      </c>
      <c r="AU23" s="109" t="e">
        <f>AQ23/(Classe!$E$49-AT23)</f>
        <v>#DIV/0!</v>
      </c>
    </row>
    <row r="24" spans="1:47" x14ac:dyDescent="0.2">
      <c r="A24" s="224"/>
      <c r="B24" s="229"/>
      <c r="C24" s="122" t="s">
        <v>84</v>
      </c>
      <c r="D24" s="98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4">
        <f t="shared" ref="AQ24:AQ29" si="9">COUNTIF(D24:AP24,1)</f>
        <v>0</v>
      </c>
      <c r="AR24" s="94">
        <f t="shared" ref="AR24:AR29" si="10">COUNTIF(D24:AP24,9)</f>
        <v>0</v>
      </c>
      <c r="AS24" s="94">
        <f t="shared" ref="AS24:AS29" si="11">COUNTIF(D24:AP24,0)</f>
        <v>0</v>
      </c>
      <c r="AT24" s="94">
        <f t="shared" ref="AT24:AT29" si="12">COUNTIF(D24:AP24,"abs")</f>
        <v>0</v>
      </c>
      <c r="AU24" s="109" t="e">
        <f>AQ24/(Classe!$E$49-AT24)</f>
        <v>#DIV/0!</v>
      </c>
    </row>
    <row r="25" spans="1:47" x14ac:dyDescent="0.2">
      <c r="A25" s="224"/>
      <c r="B25" s="229"/>
      <c r="C25" s="121" t="s">
        <v>85</v>
      </c>
      <c r="D25" s="15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94">
        <f t="shared" si="9"/>
        <v>0</v>
      </c>
      <c r="AR25" s="94">
        <f t="shared" si="10"/>
        <v>0</v>
      </c>
      <c r="AS25" s="94">
        <f t="shared" si="11"/>
        <v>0</v>
      </c>
      <c r="AT25" s="94">
        <f t="shared" si="12"/>
        <v>0</v>
      </c>
      <c r="AU25" s="109" t="e">
        <f>AQ25/(Classe!$E$49-AT25)</f>
        <v>#DIV/0!</v>
      </c>
    </row>
    <row r="26" spans="1:47" x14ac:dyDescent="0.2">
      <c r="A26" s="224"/>
      <c r="B26" s="229"/>
      <c r="C26" s="122" t="s">
        <v>86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4">
        <f t="shared" si="9"/>
        <v>0</v>
      </c>
      <c r="AR26" s="94">
        <f t="shared" si="10"/>
        <v>0</v>
      </c>
      <c r="AS26" s="94">
        <f t="shared" si="11"/>
        <v>0</v>
      </c>
      <c r="AT26" s="94">
        <f t="shared" si="12"/>
        <v>0</v>
      </c>
      <c r="AU26" s="109" t="e">
        <f>AQ26/(Classe!$E$49-AT26)</f>
        <v>#DIV/0!</v>
      </c>
    </row>
    <row r="27" spans="1:47" x14ac:dyDescent="0.2">
      <c r="A27" s="224"/>
      <c r="B27" s="229"/>
      <c r="C27" s="121" t="s">
        <v>87</v>
      </c>
      <c r="D27" s="150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94">
        <f t="shared" si="9"/>
        <v>0</v>
      </c>
      <c r="AR27" s="94">
        <f t="shared" si="10"/>
        <v>0</v>
      </c>
      <c r="AS27" s="94">
        <f t="shared" si="11"/>
        <v>0</v>
      </c>
      <c r="AT27" s="94">
        <f t="shared" si="12"/>
        <v>0</v>
      </c>
      <c r="AU27" s="109" t="e">
        <f>AQ27/(Classe!$E$49-AT27)</f>
        <v>#DIV/0!</v>
      </c>
    </row>
    <row r="28" spans="1:47" x14ac:dyDescent="0.2">
      <c r="A28" s="224"/>
      <c r="B28" s="229"/>
      <c r="C28" s="122" t="s">
        <v>88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4">
        <f t="shared" si="9"/>
        <v>0</v>
      </c>
      <c r="AR28" s="94">
        <f t="shared" si="10"/>
        <v>0</v>
      </c>
      <c r="AS28" s="94">
        <f t="shared" si="11"/>
        <v>0</v>
      </c>
      <c r="AT28" s="94">
        <f t="shared" si="12"/>
        <v>0</v>
      </c>
      <c r="AU28" s="109" t="e">
        <f>AQ28/(Classe!$E$49-AT28)</f>
        <v>#DIV/0!</v>
      </c>
    </row>
    <row r="29" spans="1:47" x14ac:dyDescent="0.2">
      <c r="A29" s="224"/>
      <c r="B29" s="229"/>
      <c r="C29" s="151" t="s">
        <v>89</v>
      </c>
      <c r="D29" s="15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94">
        <f t="shared" si="9"/>
        <v>0</v>
      </c>
      <c r="AR29" s="94">
        <f t="shared" si="10"/>
        <v>0</v>
      </c>
      <c r="AS29" s="94">
        <f t="shared" si="11"/>
        <v>0</v>
      </c>
      <c r="AT29" s="94">
        <f t="shared" si="12"/>
        <v>0</v>
      </c>
      <c r="AU29" s="109" t="e">
        <f>AQ29/(Classe!$E$49-AT29)</f>
        <v>#DIV/0!</v>
      </c>
    </row>
    <row r="30" spans="1:47" ht="13.5" thickBot="1" x14ac:dyDescent="0.25">
      <c r="A30" s="225"/>
      <c r="B30" s="230"/>
      <c r="C30" s="159" t="s">
        <v>90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34">
        <f t="shared" si="8"/>
        <v>0</v>
      </c>
      <c r="AR30" s="134">
        <f t="shared" si="5"/>
        <v>0</v>
      </c>
      <c r="AS30" s="134">
        <f t="shared" si="6"/>
        <v>0</v>
      </c>
      <c r="AT30" s="134">
        <f t="shared" si="7"/>
        <v>0</v>
      </c>
      <c r="AU30" s="135" t="e">
        <f>AQ30/(Classe!$E$49-AT30)</f>
        <v>#DIV/0!</v>
      </c>
    </row>
    <row r="31" spans="1:47" ht="13.5" thickTop="1" x14ac:dyDescent="0.2">
      <c r="A31" s="223" t="s">
        <v>119</v>
      </c>
      <c r="B31" s="152">
        <v>13</v>
      </c>
      <c r="C31" s="153" t="s">
        <v>46</v>
      </c>
      <c r="D31" s="154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07">
        <f t="shared" si="8"/>
        <v>0</v>
      </c>
      <c r="AR31" s="107">
        <f t="shared" si="5"/>
        <v>0</v>
      </c>
      <c r="AS31" s="107">
        <f t="shared" si="6"/>
        <v>0</v>
      </c>
      <c r="AT31" s="107">
        <f t="shared" si="7"/>
        <v>0</v>
      </c>
      <c r="AU31" s="108" t="e">
        <f>AQ31/(Classe!$E$49-AT31)</f>
        <v>#DIV/0!</v>
      </c>
    </row>
    <row r="32" spans="1:47" x14ac:dyDescent="0.2">
      <c r="A32" s="224"/>
      <c r="B32" s="160">
        <v>14</v>
      </c>
      <c r="C32" s="122" t="s">
        <v>40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4">
        <f t="shared" si="8"/>
        <v>0</v>
      </c>
      <c r="AR32" s="94">
        <f t="shared" si="5"/>
        <v>0</v>
      </c>
      <c r="AS32" s="94">
        <f t="shared" si="6"/>
        <v>0</v>
      </c>
      <c r="AT32" s="94">
        <f t="shared" si="7"/>
        <v>0</v>
      </c>
      <c r="AU32" s="109" t="e">
        <f>AQ32/(Classe!$E$49-AT32)</f>
        <v>#DIV/0!</v>
      </c>
    </row>
    <row r="33" spans="1:47" x14ac:dyDescent="0.2">
      <c r="A33" s="224"/>
      <c r="B33" s="226">
        <v>15</v>
      </c>
      <c r="C33" s="121" t="s">
        <v>47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94">
        <f t="shared" ref="AQ33" si="13">COUNTIF(D33:AP33,1)</f>
        <v>0</v>
      </c>
      <c r="AR33" s="94">
        <f t="shared" ref="AR33" si="14">COUNTIF(D33:AP33,9)</f>
        <v>0</v>
      </c>
      <c r="AS33" s="94">
        <f t="shared" ref="AS33" si="15">COUNTIF(D33:AP33,0)</f>
        <v>0</v>
      </c>
      <c r="AT33" s="94">
        <f t="shared" ref="AT33" si="16">COUNTIF(D33:AP33,"abs")</f>
        <v>0</v>
      </c>
      <c r="AU33" s="109" t="e">
        <f>AQ33/(Classe!$E$49-AT33)</f>
        <v>#DIV/0!</v>
      </c>
    </row>
    <row r="34" spans="1:47" ht="13.5" thickBot="1" x14ac:dyDescent="0.25">
      <c r="A34" s="225"/>
      <c r="B34" s="227"/>
      <c r="C34" s="143" t="s">
        <v>91</v>
      </c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34">
        <f t="shared" ref="AQ34" si="17">COUNTIF(D34:AP34,1)</f>
        <v>0</v>
      </c>
      <c r="AR34" s="134">
        <f t="shared" ref="AR34" si="18">COUNTIF(D34:AP34,9)</f>
        <v>0</v>
      </c>
      <c r="AS34" s="134">
        <f t="shared" ref="AS34" si="19">COUNTIF(D34:AP34,0)</f>
        <v>0</v>
      </c>
      <c r="AT34" s="134">
        <f t="shared" ref="AT34" si="20">COUNTIF(D34:AP34,"abs")</f>
        <v>0</v>
      </c>
      <c r="AU34" s="109" t="e">
        <f>AQ34/(Classe!$E$49-AT34)</f>
        <v>#DIV/0!</v>
      </c>
    </row>
    <row r="35" spans="1:47" ht="13.5" thickTop="1" x14ac:dyDescent="0.2">
      <c r="A35" s="206" t="s">
        <v>55</v>
      </c>
      <c r="B35" s="207"/>
      <c r="C35" s="113">
        <v>1</v>
      </c>
      <c r="D35" s="114">
        <f t="shared" ref="D35:AP35" si="21">COUNTIF(D11:D34,1)</f>
        <v>0</v>
      </c>
      <c r="E35" s="114">
        <f t="shared" si="21"/>
        <v>0</v>
      </c>
      <c r="F35" s="114">
        <f t="shared" si="21"/>
        <v>0</v>
      </c>
      <c r="G35" s="114">
        <f t="shared" si="21"/>
        <v>0</v>
      </c>
      <c r="H35" s="114">
        <f t="shared" si="21"/>
        <v>0</v>
      </c>
      <c r="I35" s="114">
        <f t="shared" si="21"/>
        <v>0</v>
      </c>
      <c r="J35" s="114">
        <f t="shared" si="21"/>
        <v>0</v>
      </c>
      <c r="K35" s="114">
        <f t="shared" si="21"/>
        <v>0</v>
      </c>
      <c r="L35" s="114">
        <f t="shared" si="21"/>
        <v>0</v>
      </c>
      <c r="M35" s="114">
        <f t="shared" si="21"/>
        <v>0</v>
      </c>
      <c r="N35" s="114">
        <f t="shared" si="21"/>
        <v>0</v>
      </c>
      <c r="O35" s="114">
        <f t="shared" si="21"/>
        <v>0</v>
      </c>
      <c r="P35" s="114">
        <f t="shared" si="21"/>
        <v>0</v>
      </c>
      <c r="Q35" s="114">
        <f t="shared" si="21"/>
        <v>0</v>
      </c>
      <c r="R35" s="114">
        <f t="shared" si="21"/>
        <v>0</v>
      </c>
      <c r="S35" s="114">
        <f t="shared" si="21"/>
        <v>0</v>
      </c>
      <c r="T35" s="114">
        <f t="shared" si="21"/>
        <v>0</v>
      </c>
      <c r="U35" s="114">
        <f t="shared" si="21"/>
        <v>0</v>
      </c>
      <c r="V35" s="114">
        <f t="shared" si="21"/>
        <v>0</v>
      </c>
      <c r="W35" s="114">
        <f t="shared" si="21"/>
        <v>0</v>
      </c>
      <c r="X35" s="114">
        <f t="shared" si="21"/>
        <v>0</v>
      </c>
      <c r="Y35" s="114">
        <f t="shared" si="21"/>
        <v>0</v>
      </c>
      <c r="Z35" s="114">
        <f t="shared" si="21"/>
        <v>0</v>
      </c>
      <c r="AA35" s="114">
        <f t="shared" si="21"/>
        <v>0</v>
      </c>
      <c r="AB35" s="114">
        <f t="shared" si="21"/>
        <v>0</v>
      </c>
      <c r="AC35" s="114">
        <f t="shared" si="21"/>
        <v>0</v>
      </c>
      <c r="AD35" s="114">
        <f t="shared" si="21"/>
        <v>0</v>
      </c>
      <c r="AE35" s="114">
        <f t="shared" si="21"/>
        <v>0</v>
      </c>
      <c r="AF35" s="114">
        <f t="shared" si="21"/>
        <v>0</v>
      </c>
      <c r="AG35" s="114">
        <f t="shared" si="21"/>
        <v>0</v>
      </c>
      <c r="AH35" s="114">
        <f t="shared" si="21"/>
        <v>0</v>
      </c>
      <c r="AI35" s="114">
        <f t="shared" si="21"/>
        <v>0</v>
      </c>
      <c r="AJ35" s="114">
        <f t="shared" si="21"/>
        <v>0</v>
      </c>
      <c r="AK35" s="114">
        <f t="shared" si="21"/>
        <v>0</v>
      </c>
      <c r="AL35" s="114">
        <f t="shared" si="21"/>
        <v>0</v>
      </c>
      <c r="AM35" s="114">
        <f t="shared" si="21"/>
        <v>0</v>
      </c>
      <c r="AN35" s="114">
        <f t="shared" si="21"/>
        <v>0</v>
      </c>
      <c r="AO35" s="114">
        <f t="shared" si="21"/>
        <v>0</v>
      </c>
      <c r="AP35" s="114">
        <f t="shared" si="21"/>
        <v>0</v>
      </c>
      <c r="AQ35" s="168">
        <f>SUM(D35:AP35)</f>
        <v>0</v>
      </c>
      <c r="AU35" s="164" t="e">
        <f>AQ35/(Classe!$E$49-AT35)</f>
        <v>#DIV/0!</v>
      </c>
    </row>
    <row r="36" spans="1:47" x14ac:dyDescent="0.2">
      <c r="A36" s="208" t="s">
        <v>54</v>
      </c>
      <c r="B36" s="207"/>
      <c r="C36" s="5">
        <v>9</v>
      </c>
      <c r="D36" s="2">
        <f t="shared" ref="D36:AP36" si="22">COUNTIF(D11:D34,9)</f>
        <v>0</v>
      </c>
      <c r="E36" s="2">
        <f t="shared" si="22"/>
        <v>0</v>
      </c>
      <c r="F36" s="2">
        <f t="shared" si="22"/>
        <v>0</v>
      </c>
      <c r="G36" s="2">
        <f t="shared" si="22"/>
        <v>0</v>
      </c>
      <c r="H36" s="2">
        <f t="shared" si="22"/>
        <v>0</v>
      </c>
      <c r="I36" s="2">
        <f t="shared" si="22"/>
        <v>0</v>
      </c>
      <c r="J36" s="2">
        <f t="shared" si="22"/>
        <v>0</v>
      </c>
      <c r="K36" s="2">
        <f t="shared" si="22"/>
        <v>0</v>
      </c>
      <c r="L36" s="2">
        <f t="shared" si="22"/>
        <v>0</v>
      </c>
      <c r="M36" s="2">
        <f t="shared" si="22"/>
        <v>0</v>
      </c>
      <c r="N36" s="2">
        <f t="shared" si="22"/>
        <v>0</v>
      </c>
      <c r="O36" s="2">
        <f t="shared" si="22"/>
        <v>0</v>
      </c>
      <c r="P36" s="2">
        <f t="shared" si="22"/>
        <v>0</v>
      </c>
      <c r="Q36" s="2">
        <f t="shared" si="22"/>
        <v>0</v>
      </c>
      <c r="R36" s="2">
        <f t="shared" si="22"/>
        <v>0</v>
      </c>
      <c r="S36" s="2">
        <f t="shared" si="22"/>
        <v>0</v>
      </c>
      <c r="T36" s="2">
        <f t="shared" si="22"/>
        <v>0</v>
      </c>
      <c r="U36" s="2">
        <f t="shared" si="22"/>
        <v>0</v>
      </c>
      <c r="V36" s="2">
        <f t="shared" si="22"/>
        <v>0</v>
      </c>
      <c r="W36" s="2">
        <f t="shared" si="22"/>
        <v>0</v>
      </c>
      <c r="X36" s="2">
        <f t="shared" si="22"/>
        <v>0</v>
      </c>
      <c r="Y36" s="2">
        <f t="shared" si="22"/>
        <v>0</v>
      </c>
      <c r="Z36" s="2">
        <f t="shared" si="22"/>
        <v>0</v>
      </c>
      <c r="AA36" s="2">
        <f t="shared" si="22"/>
        <v>0</v>
      </c>
      <c r="AB36" s="2">
        <f t="shared" si="22"/>
        <v>0</v>
      </c>
      <c r="AC36" s="2">
        <f t="shared" si="22"/>
        <v>0</v>
      </c>
      <c r="AD36" s="2">
        <f t="shared" si="22"/>
        <v>0</v>
      </c>
      <c r="AE36" s="2">
        <f t="shared" si="22"/>
        <v>0</v>
      </c>
      <c r="AF36" s="2">
        <f t="shared" si="22"/>
        <v>0</v>
      </c>
      <c r="AG36" s="2">
        <f t="shared" si="22"/>
        <v>0</v>
      </c>
      <c r="AH36" s="2">
        <f t="shared" si="22"/>
        <v>0</v>
      </c>
      <c r="AI36" s="2">
        <f t="shared" si="22"/>
        <v>0</v>
      </c>
      <c r="AJ36" s="2">
        <f t="shared" si="22"/>
        <v>0</v>
      </c>
      <c r="AK36" s="2">
        <f t="shared" si="22"/>
        <v>0</v>
      </c>
      <c r="AL36" s="2">
        <f t="shared" si="22"/>
        <v>0</v>
      </c>
      <c r="AM36" s="2">
        <f t="shared" si="22"/>
        <v>0</v>
      </c>
      <c r="AN36" s="2">
        <f t="shared" si="22"/>
        <v>0</v>
      </c>
      <c r="AO36" s="2">
        <f t="shared" si="22"/>
        <v>0</v>
      </c>
      <c r="AP36" s="2">
        <f t="shared" si="22"/>
        <v>0</v>
      </c>
      <c r="AQ36" s="168">
        <f t="shared" ref="AQ36:AQ38" si="23">SUM(D36:AP36)</f>
        <v>0</v>
      </c>
      <c r="AU36" s="164" t="e">
        <f>AQ36/(Classe!$E$49-AT36)</f>
        <v>#DIV/0!</v>
      </c>
    </row>
    <row r="37" spans="1:47" x14ac:dyDescent="0.2">
      <c r="A37" s="206" t="s">
        <v>48</v>
      </c>
      <c r="B37" s="207"/>
      <c r="C37" s="5">
        <v>0</v>
      </c>
      <c r="D37" s="2">
        <f t="shared" ref="D37:AP37" si="24">COUNTIF(D11:D34,0)</f>
        <v>0</v>
      </c>
      <c r="E37" s="2">
        <f t="shared" si="24"/>
        <v>0</v>
      </c>
      <c r="F37" s="2">
        <f t="shared" si="24"/>
        <v>0</v>
      </c>
      <c r="G37" s="2">
        <f t="shared" si="24"/>
        <v>0</v>
      </c>
      <c r="H37" s="2">
        <f t="shared" si="24"/>
        <v>0</v>
      </c>
      <c r="I37" s="2">
        <f t="shared" si="24"/>
        <v>0</v>
      </c>
      <c r="J37" s="2">
        <f t="shared" si="24"/>
        <v>0</v>
      </c>
      <c r="K37" s="2">
        <f t="shared" si="24"/>
        <v>0</v>
      </c>
      <c r="L37" s="2">
        <f t="shared" si="24"/>
        <v>0</v>
      </c>
      <c r="M37" s="2">
        <f t="shared" si="24"/>
        <v>0</v>
      </c>
      <c r="N37" s="2">
        <f t="shared" si="24"/>
        <v>0</v>
      </c>
      <c r="O37" s="2">
        <f t="shared" si="24"/>
        <v>0</v>
      </c>
      <c r="P37" s="2">
        <f t="shared" si="24"/>
        <v>0</v>
      </c>
      <c r="Q37" s="2">
        <f t="shared" si="24"/>
        <v>0</v>
      </c>
      <c r="R37" s="2">
        <f t="shared" si="24"/>
        <v>0</v>
      </c>
      <c r="S37" s="2">
        <f t="shared" si="24"/>
        <v>0</v>
      </c>
      <c r="T37" s="2">
        <f t="shared" si="24"/>
        <v>0</v>
      </c>
      <c r="U37" s="2">
        <f t="shared" si="24"/>
        <v>0</v>
      </c>
      <c r="V37" s="2">
        <f t="shared" si="24"/>
        <v>0</v>
      </c>
      <c r="W37" s="2">
        <f t="shared" si="24"/>
        <v>0</v>
      </c>
      <c r="X37" s="2">
        <f t="shared" si="24"/>
        <v>0</v>
      </c>
      <c r="Y37" s="2">
        <f t="shared" si="24"/>
        <v>0</v>
      </c>
      <c r="Z37" s="2">
        <f t="shared" si="24"/>
        <v>0</v>
      </c>
      <c r="AA37" s="2">
        <f t="shared" si="24"/>
        <v>0</v>
      </c>
      <c r="AB37" s="2">
        <f t="shared" si="24"/>
        <v>0</v>
      </c>
      <c r="AC37" s="2">
        <f t="shared" si="24"/>
        <v>0</v>
      </c>
      <c r="AD37" s="2">
        <f t="shared" si="24"/>
        <v>0</v>
      </c>
      <c r="AE37" s="2">
        <f t="shared" si="24"/>
        <v>0</v>
      </c>
      <c r="AF37" s="2">
        <f t="shared" si="24"/>
        <v>0</v>
      </c>
      <c r="AG37" s="2">
        <f t="shared" si="24"/>
        <v>0</v>
      </c>
      <c r="AH37" s="2">
        <f t="shared" si="24"/>
        <v>0</v>
      </c>
      <c r="AI37" s="2">
        <f t="shared" si="24"/>
        <v>0</v>
      </c>
      <c r="AJ37" s="2">
        <f t="shared" si="24"/>
        <v>0</v>
      </c>
      <c r="AK37" s="2">
        <f t="shared" si="24"/>
        <v>0</v>
      </c>
      <c r="AL37" s="2">
        <f t="shared" si="24"/>
        <v>0</v>
      </c>
      <c r="AM37" s="2">
        <f t="shared" si="24"/>
        <v>0</v>
      </c>
      <c r="AN37" s="2">
        <f t="shared" si="24"/>
        <v>0</v>
      </c>
      <c r="AO37" s="2">
        <f t="shared" si="24"/>
        <v>0</v>
      </c>
      <c r="AP37" s="2">
        <f t="shared" si="24"/>
        <v>0</v>
      </c>
      <c r="AQ37" s="168">
        <f t="shared" si="23"/>
        <v>0</v>
      </c>
      <c r="AU37" s="164" t="e">
        <f>AQ37/(Classe!$E$49-AT37)</f>
        <v>#DIV/0!</v>
      </c>
    </row>
    <row r="38" spans="1:47" x14ac:dyDescent="0.2">
      <c r="A38" s="208"/>
      <c r="B38" s="207"/>
      <c r="C38" s="5" t="s">
        <v>2</v>
      </c>
      <c r="D38" s="2">
        <f t="shared" ref="D38:AP38" si="25">COUNTIF(D11:D34,"Abs")</f>
        <v>0</v>
      </c>
      <c r="E38" s="2">
        <f t="shared" si="25"/>
        <v>0</v>
      </c>
      <c r="F38" s="2">
        <f t="shared" si="25"/>
        <v>0</v>
      </c>
      <c r="G38" s="2">
        <f t="shared" si="25"/>
        <v>0</v>
      </c>
      <c r="H38" s="2">
        <f t="shared" si="25"/>
        <v>0</v>
      </c>
      <c r="I38" s="2">
        <f t="shared" si="25"/>
        <v>0</v>
      </c>
      <c r="J38" s="2">
        <f t="shared" si="25"/>
        <v>0</v>
      </c>
      <c r="K38" s="2">
        <f t="shared" si="25"/>
        <v>0</v>
      </c>
      <c r="L38" s="2">
        <f t="shared" si="25"/>
        <v>0</v>
      </c>
      <c r="M38" s="2">
        <f t="shared" si="25"/>
        <v>0</v>
      </c>
      <c r="N38" s="2">
        <f t="shared" si="25"/>
        <v>0</v>
      </c>
      <c r="O38" s="2">
        <f t="shared" si="25"/>
        <v>0</v>
      </c>
      <c r="P38" s="2">
        <f t="shared" si="25"/>
        <v>0</v>
      </c>
      <c r="Q38" s="2">
        <f t="shared" si="25"/>
        <v>0</v>
      </c>
      <c r="R38" s="2">
        <f t="shared" si="25"/>
        <v>0</v>
      </c>
      <c r="S38" s="2">
        <f t="shared" si="25"/>
        <v>0</v>
      </c>
      <c r="T38" s="2">
        <f t="shared" si="25"/>
        <v>0</v>
      </c>
      <c r="U38" s="2">
        <f t="shared" si="25"/>
        <v>0</v>
      </c>
      <c r="V38" s="2">
        <f t="shared" si="25"/>
        <v>0</v>
      </c>
      <c r="W38" s="2">
        <f t="shared" si="25"/>
        <v>0</v>
      </c>
      <c r="X38" s="2">
        <f t="shared" si="25"/>
        <v>0</v>
      </c>
      <c r="Y38" s="2">
        <f t="shared" si="25"/>
        <v>0</v>
      </c>
      <c r="Z38" s="2">
        <f t="shared" si="25"/>
        <v>0</v>
      </c>
      <c r="AA38" s="2">
        <f t="shared" si="25"/>
        <v>0</v>
      </c>
      <c r="AB38" s="2">
        <f t="shared" si="25"/>
        <v>0</v>
      </c>
      <c r="AC38" s="2">
        <f t="shared" si="25"/>
        <v>0</v>
      </c>
      <c r="AD38" s="2">
        <f t="shared" si="25"/>
        <v>0</v>
      </c>
      <c r="AE38" s="2">
        <f t="shared" si="25"/>
        <v>0</v>
      </c>
      <c r="AF38" s="2">
        <f t="shared" si="25"/>
        <v>0</v>
      </c>
      <c r="AG38" s="2">
        <f t="shared" si="25"/>
        <v>0</v>
      </c>
      <c r="AH38" s="2">
        <f t="shared" si="25"/>
        <v>0</v>
      </c>
      <c r="AI38" s="2">
        <f t="shared" si="25"/>
        <v>0</v>
      </c>
      <c r="AJ38" s="2">
        <f t="shared" si="25"/>
        <v>0</v>
      </c>
      <c r="AK38" s="2">
        <f t="shared" si="25"/>
        <v>0</v>
      </c>
      <c r="AL38" s="2">
        <f t="shared" si="25"/>
        <v>0</v>
      </c>
      <c r="AM38" s="2">
        <f t="shared" si="25"/>
        <v>0</v>
      </c>
      <c r="AN38" s="2">
        <f t="shared" si="25"/>
        <v>0</v>
      </c>
      <c r="AO38" s="2">
        <f t="shared" si="25"/>
        <v>0</v>
      </c>
      <c r="AP38" s="2">
        <f t="shared" si="25"/>
        <v>0</v>
      </c>
      <c r="AQ38" s="168">
        <f t="shared" si="23"/>
        <v>0</v>
      </c>
      <c r="AU38" s="164" t="e">
        <f>AQ38/(Classe!$E$49-AT38)</f>
        <v>#DIV/0!</v>
      </c>
    </row>
    <row r="39" spans="1:47" x14ac:dyDescent="0.2">
      <c r="A39" s="208"/>
      <c r="B39" s="207"/>
      <c r="C39" s="100" t="s">
        <v>6</v>
      </c>
      <c r="D39" s="9">
        <f>D35/(24-D38)</f>
        <v>0</v>
      </c>
      <c r="E39" s="9">
        <f t="shared" ref="E39:AP39" si="26">E35/(24-E38)</f>
        <v>0</v>
      </c>
      <c r="F39" s="9">
        <f t="shared" si="26"/>
        <v>0</v>
      </c>
      <c r="G39" s="9">
        <f t="shared" si="26"/>
        <v>0</v>
      </c>
      <c r="H39" s="9">
        <f t="shared" si="26"/>
        <v>0</v>
      </c>
      <c r="I39" s="9">
        <f t="shared" si="26"/>
        <v>0</v>
      </c>
      <c r="J39" s="9">
        <f t="shared" si="26"/>
        <v>0</v>
      </c>
      <c r="K39" s="9">
        <f t="shared" si="26"/>
        <v>0</v>
      </c>
      <c r="L39" s="9">
        <f t="shared" si="26"/>
        <v>0</v>
      </c>
      <c r="M39" s="9">
        <f t="shared" si="26"/>
        <v>0</v>
      </c>
      <c r="N39" s="9">
        <f t="shared" si="26"/>
        <v>0</v>
      </c>
      <c r="O39" s="9">
        <f t="shared" si="26"/>
        <v>0</v>
      </c>
      <c r="P39" s="9">
        <f t="shared" si="26"/>
        <v>0</v>
      </c>
      <c r="Q39" s="9">
        <f t="shared" si="26"/>
        <v>0</v>
      </c>
      <c r="R39" s="9">
        <f t="shared" si="26"/>
        <v>0</v>
      </c>
      <c r="S39" s="9">
        <f t="shared" si="26"/>
        <v>0</v>
      </c>
      <c r="T39" s="9">
        <f t="shared" si="26"/>
        <v>0</v>
      </c>
      <c r="U39" s="9">
        <f t="shared" si="26"/>
        <v>0</v>
      </c>
      <c r="V39" s="9">
        <f t="shared" si="26"/>
        <v>0</v>
      </c>
      <c r="W39" s="9">
        <f t="shared" si="26"/>
        <v>0</v>
      </c>
      <c r="X39" s="9">
        <f t="shared" si="26"/>
        <v>0</v>
      </c>
      <c r="Y39" s="9">
        <f t="shared" si="26"/>
        <v>0</v>
      </c>
      <c r="Z39" s="9">
        <f t="shared" si="26"/>
        <v>0</v>
      </c>
      <c r="AA39" s="9">
        <f t="shared" si="26"/>
        <v>0</v>
      </c>
      <c r="AB39" s="9">
        <f t="shared" si="26"/>
        <v>0</v>
      </c>
      <c r="AC39" s="9">
        <f t="shared" si="26"/>
        <v>0</v>
      </c>
      <c r="AD39" s="9">
        <f t="shared" si="26"/>
        <v>0</v>
      </c>
      <c r="AE39" s="9">
        <f t="shared" si="26"/>
        <v>0</v>
      </c>
      <c r="AF39" s="9">
        <f t="shared" si="26"/>
        <v>0</v>
      </c>
      <c r="AG39" s="9">
        <f t="shared" si="26"/>
        <v>0</v>
      </c>
      <c r="AH39" s="9">
        <f t="shared" si="26"/>
        <v>0</v>
      </c>
      <c r="AI39" s="9">
        <f t="shared" si="26"/>
        <v>0</v>
      </c>
      <c r="AJ39" s="9">
        <f t="shared" si="26"/>
        <v>0</v>
      </c>
      <c r="AK39" s="9">
        <f t="shared" si="26"/>
        <v>0</v>
      </c>
      <c r="AL39" s="9">
        <f t="shared" si="26"/>
        <v>0</v>
      </c>
      <c r="AM39" s="9">
        <f t="shared" si="26"/>
        <v>0</v>
      </c>
      <c r="AN39" s="9">
        <f t="shared" si="26"/>
        <v>0</v>
      </c>
      <c r="AO39" s="9">
        <f t="shared" si="26"/>
        <v>0</v>
      </c>
      <c r="AP39" s="9">
        <f t="shared" si="26"/>
        <v>0</v>
      </c>
      <c r="AQ39" s="231" t="e">
        <f>SUM(D39:AP39)/(Feuil1!$AP$3-AT11)</f>
        <v>#DIV/0!</v>
      </c>
      <c r="AR39" s="232"/>
      <c r="AS39" s="232"/>
      <c r="AT39" s="232"/>
      <c r="AU39" s="232"/>
    </row>
    <row r="40" spans="1:47" ht="215.1" customHeight="1" x14ac:dyDescent="0.2">
      <c r="A40" s="220" t="s">
        <v>20</v>
      </c>
      <c r="B40" s="236"/>
      <c r="C40" s="237"/>
      <c r="D40" s="209" t="str">
        <f>Classe!$E10</f>
        <v xml:space="preserve"> </v>
      </c>
      <c r="E40" s="209" t="str">
        <f>Classe!$E11</f>
        <v xml:space="preserve"> </v>
      </c>
      <c r="F40" s="209" t="str">
        <f>Classe!$E12</f>
        <v xml:space="preserve"> </v>
      </c>
      <c r="G40" s="209" t="str">
        <f>Classe!$E13</f>
        <v xml:space="preserve"> </v>
      </c>
      <c r="H40" s="209" t="str">
        <f>Classe!$E14</f>
        <v xml:space="preserve"> </v>
      </c>
      <c r="I40" s="209" t="str">
        <f>Classe!$E15</f>
        <v xml:space="preserve"> </v>
      </c>
      <c r="J40" s="209" t="str">
        <f>Classe!$E16</f>
        <v xml:space="preserve"> </v>
      </c>
      <c r="K40" s="209" t="str">
        <f>Classe!$E17</f>
        <v xml:space="preserve"> </v>
      </c>
      <c r="L40" s="209" t="str">
        <f>Classe!$E18</f>
        <v xml:space="preserve"> </v>
      </c>
      <c r="M40" s="209" t="str">
        <f>Classe!$E19</f>
        <v xml:space="preserve"> </v>
      </c>
      <c r="N40" s="209" t="str">
        <f>Classe!$E20</f>
        <v xml:space="preserve"> </v>
      </c>
      <c r="O40" s="209" t="str">
        <f>Classe!$E21</f>
        <v xml:space="preserve"> </v>
      </c>
      <c r="P40" s="209" t="str">
        <f>Classe!$E22</f>
        <v xml:space="preserve"> </v>
      </c>
      <c r="Q40" s="209" t="str">
        <f>Classe!$E23</f>
        <v xml:space="preserve"> </v>
      </c>
      <c r="R40" s="209" t="str">
        <f>Classe!$E24</f>
        <v xml:space="preserve"> </v>
      </c>
      <c r="S40" s="209" t="str">
        <f>Classe!$E25</f>
        <v xml:space="preserve"> </v>
      </c>
      <c r="T40" s="209" t="str">
        <f>Classe!$E26</f>
        <v xml:space="preserve"> </v>
      </c>
      <c r="U40" s="209" t="str">
        <f>Classe!$E27</f>
        <v xml:space="preserve"> </v>
      </c>
      <c r="V40" s="209" t="str">
        <f>Classe!$E28</f>
        <v xml:space="preserve"> </v>
      </c>
      <c r="W40" s="209" t="str">
        <f>Classe!$E29</f>
        <v xml:space="preserve"> </v>
      </c>
      <c r="X40" s="209" t="str">
        <f>Classe!$E30</f>
        <v xml:space="preserve"> </v>
      </c>
      <c r="Y40" s="209" t="str">
        <f>Classe!$E31</f>
        <v xml:space="preserve"> </v>
      </c>
      <c r="Z40" s="209" t="str">
        <f>Classe!$E32</f>
        <v xml:space="preserve"> </v>
      </c>
      <c r="AA40" s="209" t="str">
        <f>Classe!$E33</f>
        <v xml:space="preserve"> </v>
      </c>
      <c r="AB40" s="209" t="str">
        <f>Classe!$E34</f>
        <v xml:space="preserve"> </v>
      </c>
      <c r="AC40" s="209" t="str">
        <f>Classe!$E35</f>
        <v xml:space="preserve"> </v>
      </c>
      <c r="AD40" s="209" t="str">
        <f>Classe!$E36</f>
        <v xml:space="preserve"> </v>
      </c>
      <c r="AE40" s="209" t="str">
        <f>Classe!$E37</f>
        <v xml:space="preserve"> </v>
      </c>
      <c r="AF40" s="209" t="str">
        <f>Classe!$E38</f>
        <v xml:space="preserve"> </v>
      </c>
      <c r="AG40" s="209" t="str">
        <f>Classe!$E39</f>
        <v xml:space="preserve"> </v>
      </c>
      <c r="AH40" s="209" t="str">
        <f>Classe!$E40</f>
        <v xml:space="preserve"> </v>
      </c>
      <c r="AI40" s="209" t="str">
        <f>Classe!$E41</f>
        <v xml:space="preserve"> </v>
      </c>
      <c r="AJ40" s="209" t="str">
        <f>Classe!$E42</f>
        <v xml:space="preserve"> </v>
      </c>
      <c r="AK40" s="209" t="str">
        <f>Classe!$E43</f>
        <v xml:space="preserve"> </v>
      </c>
      <c r="AL40" s="209" t="str">
        <f>Classe!$E44</f>
        <v xml:space="preserve"> </v>
      </c>
      <c r="AM40" s="209" t="str">
        <f>Classe!$E45</f>
        <v xml:space="preserve"> </v>
      </c>
      <c r="AN40" s="209" t="str">
        <f>Classe!$E46</f>
        <v xml:space="preserve"> </v>
      </c>
      <c r="AO40" s="209" t="str">
        <f>Classe!$E47</f>
        <v xml:space="preserve"> </v>
      </c>
      <c r="AP40" s="209" t="str">
        <f>Classe!$E48</f>
        <v xml:space="preserve"> </v>
      </c>
      <c r="AQ40" s="200">
        <v>1</v>
      </c>
      <c r="AR40" s="200">
        <v>9</v>
      </c>
      <c r="AS40" s="200">
        <v>0</v>
      </c>
      <c r="AT40" s="200" t="s">
        <v>2</v>
      </c>
      <c r="AU40" s="200" t="s">
        <v>49</v>
      </c>
    </row>
    <row r="41" spans="1:47" ht="28.5" customHeight="1" thickBot="1" x14ac:dyDescent="0.25">
      <c r="A41" s="130" t="s">
        <v>104</v>
      </c>
      <c r="B41" s="130" t="s">
        <v>99</v>
      </c>
      <c r="C41" s="130" t="s">
        <v>106</v>
      </c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01"/>
      <c r="AR41" s="201"/>
      <c r="AS41" s="201"/>
      <c r="AT41" s="201"/>
      <c r="AU41" s="201"/>
    </row>
    <row r="42" spans="1:47" ht="13.5" thickTop="1" x14ac:dyDescent="0.2">
      <c r="A42" s="223" t="s">
        <v>22</v>
      </c>
      <c r="B42" s="103">
        <v>16</v>
      </c>
      <c r="C42" s="104" t="s">
        <v>25</v>
      </c>
      <c r="D42" s="105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7">
        <f>COUNTIF(D42:AP42,1)</f>
        <v>0</v>
      </c>
      <c r="AR42" s="107">
        <f>COUNTIF(D42:AP42,9)</f>
        <v>0</v>
      </c>
      <c r="AS42" s="107">
        <f>COUNTIF(D42:AP42,0)</f>
        <v>0</v>
      </c>
      <c r="AT42" s="107">
        <f>COUNTIF(D42:AP42,"abs")</f>
        <v>0</v>
      </c>
      <c r="AU42" s="108" t="e">
        <f>AQ42/(Classe!$E$49-AT42)</f>
        <v>#DIV/0!</v>
      </c>
    </row>
    <row r="43" spans="1:47" x14ac:dyDescent="0.2">
      <c r="A43" s="224"/>
      <c r="B43" s="129">
        <v>17</v>
      </c>
      <c r="C43" s="94" t="s">
        <v>15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7">
        <f>COUNTIF(D43:AP43,1)</f>
        <v>0</v>
      </c>
      <c r="AR43" s="7">
        <f t="shared" ref="AR43:AR66" si="27">COUNTIF(D43:AP43,9)</f>
        <v>0</v>
      </c>
      <c r="AS43" s="7">
        <f t="shared" ref="AS43:AS66" si="28">COUNTIF(D43:AP43,0)</f>
        <v>0</v>
      </c>
      <c r="AT43" s="7">
        <f t="shared" ref="AT43:AT66" si="29">COUNTIF(D43:AP43,"abs")</f>
        <v>0</v>
      </c>
      <c r="AU43" s="109" t="e">
        <f>AQ43/(Classe!$E$49-AT43)</f>
        <v>#DIV/0!</v>
      </c>
    </row>
    <row r="44" spans="1:47" x14ac:dyDescent="0.2">
      <c r="A44" s="224"/>
      <c r="B44" s="96">
        <v>18</v>
      </c>
      <c r="C44" s="97" t="s">
        <v>16</v>
      </c>
      <c r="D44" s="98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7">
        <f t="shared" ref="AQ44:AQ66" si="30">COUNTIF(D44:AP44,1)</f>
        <v>0</v>
      </c>
      <c r="AR44" s="7">
        <f t="shared" si="27"/>
        <v>0</v>
      </c>
      <c r="AS44" s="7">
        <f t="shared" si="28"/>
        <v>0</v>
      </c>
      <c r="AT44" s="7">
        <f t="shared" si="29"/>
        <v>0</v>
      </c>
      <c r="AU44" s="109" t="e">
        <f>AQ44/(Classe!$E$49-AT44)</f>
        <v>#DIV/0!</v>
      </c>
    </row>
    <row r="45" spans="1:47" s="95" customFormat="1" x14ac:dyDescent="0.2">
      <c r="A45" s="224"/>
      <c r="B45" s="129">
        <v>19</v>
      </c>
      <c r="C45" s="121" t="s">
        <v>112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94">
        <f t="shared" si="30"/>
        <v>0</v>
      </c>
      <c r="AR45" s="94">
        <f t="shared" si="27"/>
        <v>0</v>
      </c>
      <c r="AS45" s="94">
        <f t="shared" si="28"/>
        <v>0</v>
      </c>
      <c r="AT45" s="94">
        <f t="shared" si="29"/>
        <v>0</v>
      </c>
      <c r="AU45" s="109" t="e">
        <f>AQ45/(Classe!$E$49-AT45)</f>
        <v>#DIV/0!</v>
      </c>
    </row>
    <row r="46" spans="1:47" x14ac:dyDescent="0.2">
      <c r="A46" s="224"/>
      <c r="B46" s="96">
        <v>20</v>
      </c>
      <c r="C46" s="122" t="s">
        <v>17</v>
      </c>
      <c r="D46" s="98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7">
        <f t="shared" si="30"/>
        <v>0</v>
      </c>
      <c r="AR46" s="7">
        <f t="shared" si="27"/>
        <v>0</v>
      </c>
      <c r="AS46" s="7">
        <f t="shared" si="28"/>
        <v>0</v>
      </c>
      <c r="AT46" s="7">
        <f t="shared" si="29"/>
        <v>0</v>
      </c>
      <c r="AU46" s="109" t="e">
        <f>AQ46/(Classe!$E$49-AT46)</f>
        <v>#DIV/0!</v>
      </c>
    </row>
    <row r="47" spans="1:47" s="95" customFormat="1" x14ac:dyDescent="0.2">
      <c r="A47" s="224"/>
      <c r="B47" s="129">
        <v>21</v>
      </c>
      <c r="C47" s="121" t="s">
        <v>18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94">
        <f t="shared" si="30"/>
        <v>0</v>
      </c>
      <c r="AR47" s="94">
        <f t="shared" si="27"/>
        <v>0</v>
      </c>
      <c r="AS47" s="94">
        <f t="shared" si="28"/>
        <v>0</v>
      </c>
      <c r="AT47" s="94">
        <f t="shared" si="29"/>
        <v>0</v>
      </c>
      <c r="AU47" s="109" t="e">
        <f>AQ47/(Classe!$E$49-AT47)</f>
        <v>#DIV/0!</v>
      </c>
    </row>
    <row r="48" spans="1:47" x14ac:dyDescent="0.2">
      <c r="A48" s="224"/>
      <c r="B48" s="96">
        <v>22</v>
      </c>
      <c r="C48" s="122" t="s">
        <v>19</v>
      </c>
      <c r="D48" s="98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7">
        <f t="shared" si="30"/>
        <v>0</v>
      </c>
      <c r="AR48" s="7">
        <f t="shared" si="27"/>
        <v>0</v>
      </c>
      <c r="AS48" s="7">
        <f t="shared" si="28"/>
        <v>0</v>
      </c>
      <c r="AT48" s="7">
        <f t="shared" si="29"/>
        <v>0</v>
      </c>
      <c r="AU48" s="109" t="e">
        <f>AQ48/(Classe!$E$49-AT48)</f>
        <v>#DIV/0!</v>
      </c>
    </row>
    <row r="49" spans="1:47" s="95" customFormat="1" ht="13.5" thickBot="1" x14ac:dyDescent="0.25">
      <c r="A49" s="225"/>
      <c r="B49" s="131">
        <v>23</v>
      </c>
      <c r="C49" s="132" t="s">
        <v>26</v>
      </c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4">
        <f t="shared" si="30"/>
        <v>0</v>
      </c>
      <c r="AR49" s="134">
        <f t="shared" si="27"/>
        <v>0</v>
      </c>
      <c r="AS49" s="134">
        <f t="shared" si="28"/>
        <v>0</v>
      </c>
      <c r="AT49" s="134">
        <f t="shared" si="29"/>
        <v>0</v>
      </c>
      <c r="AU49" s="135" t="e">
        <f>AQ49/(Classe!$E$49-AT49)</f>
        <v>#DIV/0!</v>
      </c>
    </row>
    <row r="50" spans="1:47" s="95" customFormat="1" ht="13.5" thickTop="1" x14ac:dyDescent="0.2">
      <c r="A50" s="223" t="s">
        <v>3</v>
      </c>
      <c r="B50" s="127">
        <v>24</v>
      </c>
      <c r="C50" s="126" t="s">
        <v>27</v>
      </c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1">
        <f t="shared" si="30"/>
        <v>0</v>
      </c>
      <c r="AR50" s="111">
        <f t="shared" si="27"/>
        <v>0</v>
      </c>
      <c r="AS50" s="111">
        <f t="shared" si="28"/>
        <v>0</v>
      </c>
      <c r="AT50" s="111">
        <f t="shared" si="29"/>
        <v>0</v>
      </c>
      <c r="AU50" s="108" t="e">
        <f>AQ50/(Classe!$E$49-AT50)</f>
        <v>#DIV/0!</v>
      </c>
    </row>
    <row r="51" spans="1:47" x14ac:dyDescent="0.2">
      <c r="A51" s="224"/>
      <c r="B51" s="96">
        <v>25</v>
      </c>
      <c r="C51" s="122" t="s">
        <v>113</v>
      </c>
      <c r="D51" s="98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7">
        <f t="shared" si="30"/>
        <v>0</v>
      </c>
      <c r="AR51" s="7">
        <f t="shared" si="27"/>
        <v>0</v>
      </c>
      <c r="AS51" s="7">
        <f t="shared" si="28"/>
        <v>0</v>
      </c>
      <c r="AT51" s="7">
        <f t="shared" si="29"/>
        <v>0</v>
      </c>
      <c r="AU51" s="109" t="e">
        <f>AQ51/(Classe!$E$49-AT51)</f>
        <v>#DIV/0!</v>
      </c>
    </row>
    <row r="52" spans="1:47" s="95" customFormat="1" x14ac:dyDescent="0.2">
      <c r="A52" s="224"/>
      <c r="B52" s="217">
        <v>26</v>
      </c>
      <c r="C52" s="121" t="s">
        <v>28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94">
        <f t="shared" si="30"/>
        <v>0</v>
      </c>
      <c r="AR52" s="94">
        <f t="shared" si="27"/>
        <v>0</v>
      </c>
      <c r="AS52" s="94">
        <f t="shared" si="28"/>
        <v>0</v>
      </c>
      <c r="AT52" s="94">
        <f t="shared" si="29"/>
        <v>0</v>
      </c>
      <c r="AU52" s="109" t="e">
        <f>AQ52/(Classe!$E$49-AT52)</f>
        <v>#DIV/0!</v>
      </c>
    </row>
    <row r="53" spans="1:47" x14ac:dyDescent="0.2">
      <c r="A53" s="224"/>
      <c r="B53" s="218"/>
      <c r="C53" s="122" t="s">
        <v>29</v>
      </c>
      <c r="D53" s="98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7">
        <f t="shared" si="30"/>
        <v>0</v>
      </c>
      <c r="AR53" s="7">
        <f t="shared" si="27"/>
        <v>0</v>
      </c>
      <c r="AS53" s="7">
        <f t="shared" si="28"/>
        <v>0</v>
      </c>
      <c r="AT53" s="7">
        <f t="shared" si="29"/>
        <v>0</v>
      </c>
      <c r="AU53" s="109" t="e">
        <f>AQ53/(Classe!$E$49-AT53)</f>
        <v>#DIV/0!</v>
      </c>
    </row>
    <row r="54" spans="1:47" s="95" customFormat="1" x14ac:dyDescent="0.2">
      <c r="A54" s="224"/>
      <c r="B54" s="219"/>
      <c r="C54" s="121" t="s">
        <v>30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94">
        <f t="shared" si="30"/>
        <v>0</v>
      </c>
      <c r="AR54" s="94">
        <f t="shared" si="27"/>
        <v>0</v>
      </c>
      <c r="AS54" s="94">
        <f t="shared" si="28"/>
        <v>0</v>
      </c>
      <c r="AT54" s="94">
        <f t="shared" si="29"/>
        <v>0</v>
      </c>
      <c r="AU54" s="109" t="e">
        <f>AQ54/(Classe!$E$49-AT54)</f>
        <v>#DIV/0!</v>
      </c>
    </row>
    <row r="55" spans="1:47" x14ac:dyDescent="0.2">
      <c r="A55" s="224"/>
      <c r="B55" s="96">
        <v>27</v>
      </c>
      <c r="C55" s="122" t="s">
        <v>31</v>
      </c>
      <c r="D55" s="98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7">
        <f t="shared" si="30"/>
        <v>0</v>
      </c>
      <c r="AR55" s="7">
        <f t="shared" si="27"/>
        <v>0</v>
      </c>
      <c r="AS55" s="7">
        <f t="shared" si="28"/>
        <v>0</v>
      </c>
      <c r="AT55" s="7">
        <f t="shared" si="29"/>
        <v>0</v>
      </c>
      <c r="AU55" s="109" t="e">
        <f>AQ55/(Classe!$E$49-AT55)</f>
        <v>#DIV/0!</v>
      </c>
    </row>
    <row r="56" spans="1:47" s="95" customFormat="1" ht="13.5" thickBot="1" x14ac:dyDescent="0.25">
      <c r="A56" s="225"/>
      <c r="B56" s="131">
        <v>28</v>
      </c>
      <c r="C56" s="132" t="s">
        <v>61</v>
      </c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4">
        <f t="shared" si="30"/>
        <v>0</v>
      </c>
      <c r="AR56" s="134">
        <f t="shared" si="27"/>
        <v>0</v>
      </c>
      <c r="AS56" s="134">
        <f t="shared" si="28"/>
        <v>0</v>
      </c>
      <c r="AT56" s="134">
        <f t="shared" si="29"/>
        <v>0</v>
      </c>
      <c r="AU56" s="135" t="e">
        <f>AQ56/(Classe!$E$49-AT56)</f>
        <v>#DIV/0!</v>
      </c>
    </row>
    <row r="57" spans="1:47" s="95" customFormat="1" ht="13.5" thickTop="1" x14ac:dyDescent="0.2">
      <c r="A57" s="223" t="s">
        <v>5</v>
      </c>
      <c r="B57" s="103">
        <v>29</v>
      </c>
      <c r="C57" s="120" t="s">
        <v>100</v>
      </c>
      <c r="D57" s="105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11">
        <f t="shared" si="30"/>
        <v>0</v>
      </c>
      <c r="AR57" s="111">
        <f t="shared" si="27"/>
        <v>0</v>
      </c>
      <c r="AS57" s="111">
        <f t="shared" si="28"/>
        <v>0</v>
      </c>
      <c r="AT57" s="111">
        <f t="shared" si="29"/>
        <v>0</v>
      </c>
      <c r="AU57" s="108" t="e">
        <f>AQ57/(Classe!$E$49-AT57)</f>
        <v>#DIV/0!</v>
      </c>
    </row>
    <row r="58" spans="1:47" x14ac:dyDescent="0.2">
      <c r="A58" s="224"/>
      <c r="B58" s="129">
        <v>30</v>
      </c>
      <c r="C58" s="121" t="s">
        <v>103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7">
        <f t="shared" si="30"/>
        <v>0</v>
      </c>
      <c r="AR58" s="7">
        <f t="shared" si="27"/>
        <v>0</v>
      </c>
      <c r="AS58" s="7">
        <f t="shared" si="28"/>
        <v>0</v>
      </c>
      <c r="AT58" s="7">
        <f t="shared" si="29"/>
        <v>0</v>
      </c>
      <c r="AU58" s="109" t="e">
        <f>AQ58/(Classe!$E$49-AT58)</f>
        <v>#DIV/0!</v>
      </c>
    </row>
    <row r="59" spans="1:47" s="95" customFormat="1" x14ac:dyDescent="0.2">
      <c r="A59" s="224"/>
      <c r="B59" s="96">
        <v>31</v>
      </c>
      <c r="C59" s="122" t="s">
        <v>101</v>
      </c>
      <c r="D59" s="98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4">
        <f t="shared" si="30"/>
        <v>0</v>
      </c>
      <c r="AR59" s="94">
        <f t="shared" si="27"/>
        <v>0</v>
      </c>
      <c r="AS59" s="94">
        <f t="shared" si="28"/>
        <v>0</v>
      </c>
      <c r="AT59" s="94">
        <f t="shared" si="29"/>
        <v>0</v>
      </c>
      <c r="AU59" s="109" t="e">
        <f>AQ59/(Classe!$E$49-AT59)</f>
        <v>#DIV/0!</v>
      </c>
    </row>
    <row r="60" spans="1:47" ht="13.5" thickBot="1" x14ac:dyDescent="0.25">
      <c r="A60" s="225"/>
      <c r="B60" s="131">
        <v>32</v>
      </c>
      <c r="C60" s="132" t="s">
        <v>102</v>
      </c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42">
        <f t="shared" si="30"/>
        <v>0</v>
      </c>
      <c r="AR60" s="142">
        <f t="shared" si="27"/>
        <v>0</v>
      </c>
      <c r="AS60" s="142">
        <f t="shared" si="28"/>
        <v>0</v>
      </c>
      <c r="AT60" s="142">
        <f t="shared" si="29"/>
        <v>0</v>
      </c>
      <c r="AU60" s="135" t="e">
        <f>AQ60/(Classe!$E$49-AT60)</f>
        <v>#DIV/0!</v>
      </c>
    </row>
    <row r="61" spans="1:47" s="95" customFormat="1" ht="13.5" thickTop="1" x14ac:dyDescent="0.2">
      <c r="A61" s="223" t="s">
        <v>23</v>
      </c>
      <c r="B61" s="103">
        <v>33</v>
      </c>
      <c r="C61" s="104" t="s">
        <v>32</v>
      </c>
      <c r="D61" s="105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11">
        <f t="shared" si="30"/>
        <v>0</v>
      </c>
      <c r="AR61" s="111">
        <f t="shared" si="27"/>
        <v>0</v>
      </c>
      <c r="AS61" s="111">
        <f t="shared" si="28"/>
        <v>0</v>
      </c>
      <c r="AT61" s="111">
        <f t="shared" si="29"/>
        <v>0</v>
      </c>
      <c r="AU61" s="167" t="e">
        <f>AQ61/(Classe!$E$49-AT61)</f>
        <v>#DIV/0!</v>
      </c>
    </row>
    <row r="62" spans="1:47" s="95" customFormat="1" ht="13.5" thickBot="1" x14ac:dyDescent="0.25">
      <c r="A62" s="225"/>
      <c r="B62" s="148">
        <v>34</v>
      </c>
      <c r="C62" s="156" t="s">
        <v>33</v>
      </c>
      <c r="D62" s="149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4">
        <f t="shared" si="30"/>
        <v>0</v>
      </c>
      <c r="AR62" s="134">
        <f t="shared" si="27"/>
        <v>0</v>
      </c>
      <c r="AS62" s="134">
        <f t="shared" si="28"/>
        <v>0</v>
      </c>
      <c r="AT62" s="134">
        <f t="shared" si="29"/>
        <v>0</v>
      </c>
      <c r="AU62" s="135" t="e">
        <f>AQ62/(Classe!$E$49-AT62)</f>
        <v>#DIV/0!</v>
      </c>
    </row>
    <row r="63" spans="1:47" ht="13.5" thickTop="1" x14ac:dyDescent="0.2">
      <c r="A63" s="223" t="s">
        <v>24</v>
      </c>
      <c r="B63" s="158">
        <v>35</v>
      </c>
      <c r="C63" s="157" t="s">
        <v>34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7">
        <f t="shared" si="30"/>
        <v>0</v>
      </c>
      <c r="AR63" s="107">
        <f t="shared" si="27"/>
        <v>0</v>
      </c>
      <c r="AS63" s="107">
        <f t="shared" si="28"/>
        <v>0</v>
      </c>
      <c r="AT63" s="107">
        <f t="shared" si="29"/>
        <v>0</v>
      </c>
      <c r="AU63" s="108" t="e">
        <f>AQ63/(Classe!$E$49-AT63)</f>
        <v>#DIV/0!</v>
      </c>
    </row>
    <row r="64" spans="1:47" s="95" customFormat="1" x14ac:dyDescent="0.2">
      <c r="A64" s="224"/>
      <c r="B64" s="217">
        <v>36</v>
      </c>
      <c r="C64" s="121" t="s">
        <v>35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94">
        <f t="shared" si="30"/>
        <v>0</v>
      </c>
      <c r="AR64" s="94">
        <f t="shared" si="27"/>
        <v>0</v>
      </c>
      <c r="AS64" s="94">
        <f t="shared" si="28"/>
        <v>0</v>
      </c>
      <c r="AT64" s="94">
        <f t="shared" si="29"/>
        <v>0</v>
      </c>
      <c r="AU64" s="109" t="e">
        <f>AQ64/(Classe!$E$49-AT64)</f>
        <v>#DIV/0!</v>
      </c>
    </row>
    <row r="65" spans="1:47" s="95" customFormat="1" x14ac:dyDescent="0.2">
      <c r="A65" s="224"/>
      <c r="B65" s="238"/>
      <c r="C65" s="98" t="s">
        <v>97</v>
      </c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4">
        <f t="shared" si="30"/>
        <v>0</v>
      </c>
      <c r="AR65" s="94">
        <f t="shared" si="27"/>
        <v>0</v>
      </c>
      <c r="AS65" s="94">
        <f t="shared" si="28"/>
        <v>0</v>
      </c>
      <c r="AT65" s="94">
        <f t="shared" si="29"/>
        <v>0</v>
      </c>
      <c r="AU65" s="109" t="e">
        <f>AQ65/(Classe!$E$49-AT65)</f>
        <v>#DIV/0!</v>
      </c>
    </row>
    <row r="66" spans="1:47" s="95" customFormat="1" ht="13.5" thickBot="1" x14ac:dyDescent="0.25">
      <c r="A66" s="225"/>
      <c r="B66" s="239"/>
      <c r="C66" s="134" t="s">
        <v>98</v>
      </c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4">
        <f t="shared" si="30"/>
        <v>0</v>
      </c>
      <c r="AR66" s="134">
        <f t="shared" si="27"/>
        <v>0</v>
      </c>
      <c r="AS66" s="134">
        <f t="shared" si="28"/>
        <v>0</v>
      </c>
      <c r="AT66" s="134">
        <f t="shared" si="29"/>
        <v>0</v>
      </c>
      <c r="AU66" s="109" t="e">
        <f>AQ66/(Classe!$E$49-AT66)</f>
        <v>#DIV/0!</v>
      </c>
    </row>
    <row r="67" spans="1:47" ht="13.5" thickTop="1" x14ac:dyDescent="0.2">
      <c r="A67" s="206" t="s">
        <v>55</v>
      </c>
      <c r="B67" s="207"/>
      <c r="C67" s="113">
        <v>1</v>
      </c>
      <c r="D67" s="114">
        <f t="shared" ref="D67:AP67" si="31">COUNTIF(D42:D66,1)</f>
        <v>0</v>
      </c>
      <c r="E67" s="114">
        <f t="shared" si="31"/>
        <v>0</v>
      </c>
      <c r="F67" s="114">
        <f t="shared" si="31"/>
        <v>0</v>
      </c>
      <c r="G67" s="114">
        <f t="shared" si="31"/>
        <v>0</v>
      </c>
      <c r="H67" s="114">
        <f t="shared" si="31"/>
        <v>0</v>
      </c>
      <c r="I67" s="114">
        <f t="shared" si="31"/>
        <v>0</v>
      </c>
      <c r="J67" s="114">
        <f t="shared" si="31"/>
        <v>0</v>
      </c>
      <c r="K67" s="114">
        <f t="shared" si="31"/>
        <v>0</v>
      </c>
      <c r="L67" s="114">
        <f t="shared" si="31"/>
        <v>0</v>
      </c>
      <c r="M67" s="114">
        <f t="shared" si="31"/>
        <v>0</v>
      </c>
      <c r="N67" s="114">
        <f t="shared" si="31"/>
        <v>0</v>
      </c>
      <c r="O67" s="114">
        <f t="shared" si="31"/>
        <v>0</v>
      </c>
      <c r="P67" s="114">
        <f t="shared" si="31"/>
        <v>0</v>
      </c>
      <c r="Q67" s="114">
        <f t="shared" si="31"/>
        <v>0</v>
      </c>
      <c r="R67" s="114">
        <f t="shared" si="31"/>
        <v>0</v>
      </c>
      <c r="S67" s="114">
        <f t="shared" si="31"/>
        <v>0</v>
      </c>
      <c r="T67" s="114">
        <f t="shared" si="31"/>
        <v>0</v>
      </c>
      <c r="U67" s="114">
        <f>COUNTIF(U42:U66,1)</f>
        <v>0</v>
      </c>
      <c r="V67" s="114">
        <f t="shared" si="31"/>
        <v>0</v>
      </c>
      <c r="W67" s="114">
        <f t="shared" si="31"/>
        <v>0</v>
      </c>
      <c r="X67" s="114">
        <f t="shared" si="31"/>
        <v>0</v>
      </c>
      <c r="Y67" s="114">
        <f t="shared" si="31"/>
        <v>0</v>
      </c>
      <c r="Z67" s="114">
        <f t="shared" si="31"/>
        <v>0</v>
      </c>
      <c r="AA67" s="114">
        <f t="shared" si="31"/>
        <v>0</v>
      </c>
      <c r="AB67" s="114">
        <f t="shared" si="31"/>
        <v>0</v>
      </c>
      <c r="AC67" s="114">
        <f t="shared" si="31"/>
        <v>0</v>
      </c>
      <c r="AD67" s="114">
        <f t="shared" si="31"/>
        <v>0</v>
      </c>
      <c r="AE67" s="114">
        <f t="shared" si="31"/>
        <v>0</v>
      </c>
      <c r="AF67" s="114">
        <f t="shared" si="31"/>
        <v>0</v>
      </c>
      <c r="AG67" s="114">
        <f t="shared" si="31"/>
        <v>0</v>
      </c>
      <c r="AH67" s="114">
        <f t="shared" si="31"/>
        <v>0</v>
      </c>
      <c r="AI67" s="114">
        <f t="shared" si="31"/>
        <v>0</v>
      </c>
      <c r="AJ67" s="114">
        <f t="shared" si="31"/>
        <v>0</v>
      </c>
      <c r="AK67" s="114">
        <f t="shared" si="31"/>
        <v>0</v>
      </c>
      <c r="AL67" s="114">
        <f t="shared" si="31"/>
        <v>0</v>
      </c>
      <c r="AM67" s="114">
        <f t="shared" si="31"/>
        <v>0</v>
      </c>
      <c r="AN67" s="114">
        <f t="shared" si="31"/>
        <v>0</v>
      </c>
      <c r="AO67" s="114">
        <f t="shared" si="31"/>
        <v>0</v>
      </c>
      <c r="AP67" s="114">
        <f t="shared" si="31"/>
        <v>0</v>
      </c>
      <c r="AQ67" s="168">
        <f>SUM(D67:AP67)</f>
        <v>0</v>
      </c>
      <c r="AR67" s="144"/>
      <c r="AS67" s="144"/>
      <c r="AT67" s="144"/>
      <c r="AU67" s="164" t="e">
        <f>AQ67/(Classe!$E$49-AT67)</f>
        <v>#DIV/0!</v>
      </c>
    </row>
    <row r="68" spans="1:47" x14ac:dyDescent="0.2">
      <c r="A68" s="208"/>
      <c r="B68" s="207"/>
      <c r="C68" s="5">
        <v>9</v>
      </c>
      <c r="D68" s="2">
        <f t="shared" ref="D68:AP68" si="32">COUNTIF(D42:D66,9)</f>
        <v>0</v>
      </c>
      <c r="E68" s="2">
        <f t="shared" si="32"/>
        <v>0</v>
      </c>
      <c r="F68" s="2">
        <f t="shared" si="32"/>
        <v>0</v>
      </c>
      <c r="G68" s="2">
        <f t="shared" si="32"/>
        <v>0</v>
      </c>
      <c r="H68" s="2">
        <f t="shared" si="32"/>
        <v>0</v>
      </c>
      <c r="I68" s="2">
        <f t="shared" si="32"/>
        <v>0</v>
      </c>
      <c r="J68" s="2">
        <f t="shared" si="32"/>
        <v>0</v>
      </c>
      <c r="K68" s="2">
        <f t="shared" si="32"/>
        <v>0</v>
      </c>
      <c r="L68" s="2">
        <f t="shared" si="32"/>
        <v>0</v>
      </c>
      <c r="M68" s="2">
        <f t="shared" si="32"/>
        <v>0</v>
      </c>
      <c r="N68" s="2">
        <f t="shared" si="32"/>
        <v>0</v>
      </c>
      <c r="O68" s="2">
        <f t="shared" si="32"/>
        <v>0</v>
      </c>
      <c r="P68" s="2">
        <f t="shared" si="32"/>
        <v>0</v>
      </c>
      <c r="Q68" s="2">
        <f t="shared" si="32"/>
        <v>0</v>
      </c>
      <c r="R68" s="2">
        <f t="shared" si="32"/>
        <v>0</v>
      </c>
      <c r="S68" s="2">
        <f t="shared" si="32"/>
        <v>0</v>
      </c>
      <c r="T68" s="2">
        <f t="shared" si="32"/>
        <v>0</v>
      </c>
      <c r="U68" s="2">
        <f t="shared" si="32"/>
        <v>0</v>
      </c>
      <c r="V68" s="2">
        <f t="shared" si="32"/>
        <v>0</v>
      </c>
      <c r="W68" s="2">
        <f t="shared" si="32"/>
        <v>0</v>
      </c>
      <c r="X68" s="2">
        <f t="shared" si="32"/>
        <v>0</v>
      </c>
      <c r="Y68" s="2">
        <f t="shared" si="32"/>
        <v>0</v>
      </c>
      <c r="Z68" s="2">
        <f t="shared" si="32"/>
        <v>0</v>
      </c>
      <c r="AA68" s="2">
        <f t="shared" si="32"/>
        <v>0</v>
      </c>
      <c r="AB68" s="2">
        <f t="shared" si="32"/>
        <v>0</v>
      </c>
      <c r="AC68" s="2">
        <f t="shared" si="32"/>
        <v>0</v>
      </c>
      <c r="AD68" s="2">
        <f t="shared" si="32"/>
        <v>0</v>
      </c>
      <c r="AE68" s="2">
        <f t="shared" si="32"/>
        <v>0</v>
      </c>
      <c r="AF68" s="2">
        <f t="shared" si="32"/>
        <v>0</v>
      </c>
      <c r="AG68" s="2">
        <f t="shared" si="32"/>
        <v>0</v>
      </c>
      <c r="AH68" s="2">
        <f t="shared" si="32"/>
        <v>0</v>
      </c>
      <c r="AI68" s="2">
        <f t="shared" si="32"/>
        <v>0</v>
      </c>
      <c r="AJ68" s="2">
        <f t="shared" si="32"/>
        <v>0</v>
      </c>
      <c r="AK68" s="2">
        <f t="shared" si="32"/>
        <v>0</v>
      </c>
      <c r="AL68" s="2">
        <f t="shared" si="32"/>
        <v>0</v>
      </c>
      <c r="AM68" s="2">
        <f t="shared" si="32"/>
        <v>0</v>
      </c>
      <c r="AN68" s="2">
        <f t="shared" si="32"/>
        <v>0</v>
      </c>
      <c r="AO68" s="2">
        <f t="shared" si="32"/>
        <v>0</v>
      </c>
      <c r="AP68" s="2">
        <f t="shared" si="32"/>
        <v>0</v>
      </c>
      <c r="AQ68" s="168">
        <f t="shared" ref="AQ68:AQ70" si="33">SUM(D68:AP68)</f>
        <v>0</v>
      </c>
      <c r="AU68" s="164" t="e">
        <f>AQ68/(Classe!$E$49-AT68)</f>
        <v>#DIV/0!</v>
      </c>
    </row>
    <row r="69" spans="1:47" x14ac:dyDescent="0.2">
      <c r="A69" s="206" t="s">
        <v>94</v>
      </c>
      <c r="B69" s="207"/>
      <c r="C69" s="5">
        <v>0</v>
      </c>
      <c r="D69" s="2">
        <f t="shared" ref="D69:AP69" si="34">COUNTIF(D42:D66,0)</f>
        <v>0</v>
      </c>
      <c r="E69" s="2">
        <f t="shared" si="34"/>
        <v>0</v>
      </c>
      <c r="F69" s="2">
        <f t="shared" si="34"/>
        <v>0</v>
      </c>
      <c r="G69" s="2">
        <f t="shared" si="34"/>
        <v>0</v>
      </c>
      <c r="H69" s="2">
        <f t="shared" si="34"/>
        <v>0</v>
      </c>
      <c r="I69" s="2">
        <f t="shared" si="34"/>
        <v>0</v>
      </c>
      <c r="J69" s="2">
        <f t="shared" si="34"/>
        <v>0</v>
      </c>
      <c r="K69" s="2">
        <f t="shared" si="34"/>
        <v>0</v>
      </c>
      <c r="L69" s="2">
        <f t="shared" si="34"/>
        <v>0</v>
      </c>
      <c r="M69" s="2">
        <f t="shared" si="34"/>
        <v>0</v>
      </c>
      <c r="N69" s="2">
        <f t="shared" si="34"/>
        <v>0</v>
      </c>
      <c r="O69" s="2">
        <f t="shared" si="34"/>
        <v>0</v>
      </c>
      <c r="P69" s="2">
        <f t="shared" si="34"/>
        <v>0</v>
      </c>
      <c r="Q69" s="2">
        <f t="shared" si="34"/>
        <v>0</v>
      </c>
      <c r="R69" s="2">
        <f t="shared" si="34"/>
        <v>0</v>
      </c>
      <c r="S69" s="2">
        <f t="shared" si="34"/>
        <v>0</v>
      </c>
      <c r="T69" s="2">
        <f t="shared" si="34"/>
        <v>0</v>
      </c>
      <c r="U69" s="2">
        <f t="shared" si="34"/>
        <v>0</v>
      </c>
      <c r="V69" s="2">
        <f t="shared" si="34"/>
        <v>0</v>
      </c>
      <c r="W69" s="2">
        <f t="shared" si="34"/>
        <v>0</v>
      </c>
      <c r="X69" s="2">
        <f t="shared" si="34"/>
        <v>0</v>
      </c>
      <c r="Y69" s="2">
        <f t="shared" si="34"/>
        <v>0</v>
      </c>
      <c r="Z69" s="2">
        <f t="shared" si="34"/>
        <v>0</v>
      </c>
      <c r="AA69" s="2">
        <f t="shared" si="34"/>
        <v>0</v>
      </c>
      <c r="AB69" s="2">
        <f t="shared" si="34"/>
        <v>0</v>
      </c>
      <c r="AC69" s="2">
        <f t="shared" si="34"/>
        <v>0</v>
      </c>
      <c r="AD69" s="2">
        <f t="shared" si="34"/>
        <v>0</v>
      </c>
      <c r="AE69" s="2">
        <f t="shared" si="34"/>
        <v>0</v>
      </c>
      <c r="AF69" s="2">
        <f t="shared" si="34"/>
        <v>0</v>
      </c>
      <c r="AG69" s="2">
        <f t="shared" si="34"/>
        <v>0</v>
      </c>
      <c r="AH69" s="2">
        <f t="shared" si="34"/>
        <v>0</v>
      </c>
      <c r="AI69" s="2">
        <f t="shared" si="34"/>
        <v>0</v>
      </c>
      <c r="AJ69" s="2">
        <f t="shared" si="34"/>
        <v>0</v>
      </c>
      <c r="AK69" s="2">
        <f t="shared" si="34"/>
        <v>0</v>
      </c>
      <c r="AL69" s="2">
        <f t="shared" si="34"/>
        <v>0</v>
      </c>
      <c r="AM69" s="2">
        <f t="shared" si="34"/>
        <v>0</v>
      </c>
      <c r="AN69" s="2">
        <f t="shared" si="34"/>
        <v>0</v>
      </c>
      <c r="AO69" s="2">
        <f t="shared" si="34"/>
        <v>0</v>
      </c>
      <c r="AP69" s="2">
        <f t="shared" si="34"/>
        <v>0</v>
      </c>
      <c r="AQ69" s="168">
        <f t="shared" si="33"/>
        <v>0</v>
      </c>
      <c r="AU69" s="164" t="e">
        <f>AQ69/(Classe!$E$49-AT69)</f>
        <v>#DIV/0!</v>
      </c>
    </row>
    <row r="70" spans="1:47" x14ac:dyDescent="0.2">
      <c r="A70" s="208"/>
      <c r="B70" s="207"/>
      <c r="C70" s="5" t="s">
        <v>2</v>
      </c>
      <c r="D70" s="2">
        <f t="shared" ref="D70:AP70" si="35">COUNTIF(D42:D66,"Abs")</f>
        <v>0</v>
      </c>
      <c r="E70" s="2">
        <f t="shared" si="35"/>
        <v>0</v>
      </c>
      <c r="F70" s="2">
        <f t="shared" si="35"/>
        <v>0</v>
      </c>
      <c r="G70" s="2">
        <f t="shared" si="35"/>
        <v>0</v>
      </c>
      <c r="H70" s="2">
        <f t="shared" si="35"/>
        <v>0</v>
      </c>
      <c r="I70" s="2">
        <f t="shared" si="35"/>
        <v>0</v>
      </c>
      <c r="J70" s="2">
        <f t="shared" si="35"/>
        <v>0</v>
      </c>
      <c r="K70" s="2">
        <f t="shared" si="35"/>
        <v>0</v>
      </c>
      <c r="L70" s="2">
        <f t="shared" si="35"/>
        <v>0</v>
      </c>
      <c r="M70" s="2">
        <f t="shared" si="35"/>
        <v>0</v>
      </c>
      <c r="N70" s="2">
        <f t="shared" si="35"/>
        <v>0</v>
      </c>
      <c r="O70" s="2">
        <f t="shared" si="35"/>
        <v>0</v>
      </c>
      <c r="P70" s="2">
        <f t="shared" si="35"/>
        <v>0</v>
      </c>
      <c r="Q70" s="2">
        <f t="shared" si="35"/>
        <v>0</v>
      </c>
      <c r="R70" s="2">
        <f t="shared" si="35"/>
        <v>0</v>
      </c>
      <c r="S70" s="2">
        <f t="shared" si="35"/>
        <v>0</v>
      </c>
      <c r="T70" s="2">
        <f t="shared" si="35"/>
        <v>0</v>
      </c>
      <c r="U70" s="2">
        <f t="shared" si="35"/>
        <v>0</v>
      </c>
      <c r="V70" s="2">
        <f t="shared" si="35"/>
        <v>0</v>
      </c>
      <c r="W70" s="2">
        <f t="shared" si="35"/>
        <v>0</v>
      </c>
      <c r="X70" s="2">
        <f t="shared" si="35"/>
        <v>0</v>
      </c>
      <c r="Y70" s="2">
        <f t="shared" si="35"/>
        <v>0</v>
      </c>
      <c r="Z70" s="2">
        <f t="shared" si="35"/>
        <v>0</v>
      </c>
      <c r="AA70" s="2">
        <f t="shared" si="35"/>
        <v>0</v>
      </c>
      <c r="AB70" s="2">
        <f t="shared" si="35"/>
        <v>0</v>
      </c>
      <c r="AC70" s="2">
        <f t="shared" si="35"/>
        <v>0</v>
      </c>
      <c r="AD70" s="2">
        <f t="shared" si="35"/>
        <v>0</v>
      </c>
      <c r="AE70" s="2">
        <f t="shared" si="35"/>
        <v>0</v>
      </c>
      <c r="AF70" s="2">
        <f t="shared" si="35"/>
        <v>0</v>
      </c>
      <c r="AG70" s="2">
        <f t="shared" si="35"/>
        <v>0</v>
      </c>
      <c r="AH70" s="2">
        <f t="shared" si="35"/>
        <v>0</v>
      </c>
      <c r="AI70" s="2">
        <f t="shared" si="35"/>
        <v>0</v>
      </c>
      <c r="AJ70" s="2">
        <f t="shared" si="35"/>
        <v>0</v>
      </c>
      <c r="AK70" s="2">
        <f t="shared" si="35"/>
        <v>0</v>
      </c>
      <c r="AL70" s="2">
        <f t="shared" si="35"/>
        <v>0</v>
      </c>
      <c r="AM70" s="2">
        <f t="shared" si="35"/>
        <v>0</v>
      </c>
      <c r="AN70" s="2">
        <f t="shared" si="35"/>
        <v>0</v>
      </c>
      <c r="AO70" s="2">
        <f t="shared" si="35"/>
        <v>0</v>
      </c>
      <c r="AP70" s="2">
        <f t="shared" si="35"/>
        <v>0</v>
      </c>
      <c r="AQ70" s="168">
        <f t="shared" si="33"/>
        <v>0</v>
      </c>
      <c r="AU70" s="164" t="e">
        <f>AQ70/(Classe!$E$49-AT70)</f>
        <v>#DIV/0!</v>
      </c>
    </row>
    <row r="71" spans="1:47" x14ac:dyDescent="0.2">
      <c r="A71" s="213"/>
      <c r="B71" s="214"/>
      <c r="C71" s="8" t="s">
        <v>6</v>
      </c>
      <c r="D71" s="9">
        <f>D67/(25-D70)</f>
        <v>0</v>
      </c>
      <c r="E71" s="9">
        <f t="shared" ref="E71:AP71" si="36">E67/(25-E70)</f>
        <v>0</v>
      </c>
      <c r="F71" s="9">
        <f t="shared" si="36"/>
        <v>0</v>
      </c>
      <c r="G71" s="9">
        <f t="shared" si="36"/>
        <v>0</v>
      </c>
      <c r="H71" s="9">
        <f t="shared" si="36"/>
        <v>0</v>
      </c>
      <c r="I71" s="9">
        <f t="shared" si="36"/>
        <v>0</v>
      </c>
      <c r="J71" s="9">
        <f t="shared" si="36"/>
        <v>0</v>
      </c>
      <c r="K71" s="9">
        <f t="shared" si="36"/>
        <v>0</v>
      </c>
      <c r="L71" s="9">
        <f t="shared" si="36"/>
        <v>0</v>
      </c>
      <c r="M71" s="9">
        <f t="shared" si="36"/>
        <v>0</v>
      </c>
      <c r="N71" s="9">
        <f t="shared" si="36"/>
        <v>0</v>
      </c>
      <c r="O71" s="9">
        <f t="shared" si="36"/>
        <v>0</v>
      </c>
      <c r="P71" s="9">
        <f t="shared" si="36"/>
        <v>0</v>
      </c>
      <c r="Q71" s="9">
        <f t="shared" si="36"/>
        <v>0</v>
      </c>
      <c r="R71" s="9">
        <f t="shared" si="36"/>
        <v>0</v>
      </c>
      <c r="S71" s="9">
        <f t="shared" si="36"/>
        <v>0</v>
      </c>
      <c r="T71" s="9">
        <f t="shared" si="36"/>
        <v>0</v>
      </c>
      <c r="U71" s="9">
        <f t="shared" si="36"/>
        <v>0</v>
      </c>
      <c r="V71" s="9">
        <f t="shared" si="36"/>
        <v>0</v>
      </c>
      <c r="W71" s="9">
        <f t="shared" si="36"/>
        <v>0</v>
      </c>
      <c r="X71" s="9">
        <f t="shared" si="36"/>
        <v>0</v>
      </c>
      <c r="Y71" s="9">
        <f t="shared" si="36"/>
        <v>0</v>
      </c>
      <c r="Z71" s="9">
        <f t="shared" si="36"/>
        <v>0</v>
      </c>
      <c r="AA71" s="9">
        <f t="shared" si="36"/>
        <v>0</v>
      </c>
      <c r="AB71" s="9">
        <f t="shared" si="36"/>
        <v>0</v>
      </c>
      <c r="AC71" s="9">
        <f t="shared" si="36"/>
        <v>0</v>
      </c>
      <c r="AD71" s="9">
        <f t="shared" si="36"/>
        <v>0</v>
      </c>
      <c r="AE71" s="9">
        <f t="shared" si="36"/>
        <v>0</v>
      </c>
      <c r="AF71" s="9">
        <f t="shared" si="36"/>
        <v>0</v>
      </c>
      <c r="AG71" s="9">
        <f t="shared" si="36"/>
        <v>0</v>
      </c>
      <c r="AH71" s="9">
        <f t="shared" si="36"/>
        <v>0</v>
      </c>
      <c r="AI71" s="9">
        <f t="shared" si="36"/>
        <v>0</v>
      </c>
      <c r="AJ71" s="9">
        <f t="shared" si="36"/>
        <v>0</v>
      </c>
      <c r="AK71" s="9">
        <f t="shared" si="36"/>
        <v>0</v>
      </c>
      <c r="AL71" s="9">
        <f t="shared" si="36"/>
        <v>0</v>
      </c>
      <c r="AM71" s="9">
        <f t="shared" si="36"/>
        <v>0</v>
      </c>
      <c r="AN71" s="9">
        <f t="shared" si="36"/>
        <v>0</v>
      </c>
      <c r="AO71" s="9">
        <f t="shared" si="36"/>
        <v>0</v>
      </c>
      <c r="AP71" s="9">
        <f t="shared" si="36"/>
        <v>0</v>
      </c>
      <c r="AQ71" s="231" t="e">
        <f>SUM(D71:AP71)/(Feuil1!$AP$3-AT42)</f>
        <v>#DIV/0!</v>
      </c>
      <c r="AR71" s="232"/>
      <c r="AS71" s="232"/>
      <c r="AT71" s="232"/>
      <c r="AU71" s="232"/>
    </row>
    <row r="74" spans="1:47" s="101" customFormat="1" ht="214.5" customHeight="1" x14ac:dyDescent="0.2">
      <c r="A74" s="220" t="s">
        <v>21</v>
      </c>
      <c r="B74" s="221"/>
      <c r="C74" s="222"/>
      <c r="D74" s="249" t="str">
        <f>D40</f>
        <v xml:space="preserve"> </v>
      </c>
      <c r="E74" s="249" t="str">
        <f t="shared" ref="E74:AP74" si="37">E40</f>
        <v xml:space="preserve"> </v>
      </c>
      <c r="F74" s="249" t="str">
        <f t="shared" si="37"/>
        <v xml:space="preserve"> </v>
      </c>
      <c r="G74" s="249" t="str">
        <f t="shared" si="37"/>
        <v xml:space="preserve"> </v>
      </c>
      <c r="H74" s="249" t="str">
        <f t="shared" si="37"/>
        <v xml:space="preserve"> </v>
      </c>
      <c r="I74" s="249" t="str">
        <f t="shared" si="37"/>
        <v xml:space="preserve"> </v>
      </c>
      <c r="J74" s="249" t="str">
        <f t="shared" si="37"/>
        <v xml:space="preserve"> </v>
      </c>
      <c r="K74" s="249" t="str">
        <f t="shared" si="37"/>
        <v xml:space="preserve"> </v>
      </c>
      <c r="L74" s="249" t="str">
        <f t="shared" si="37"/>
        <v xml:space="preserve"> </v>
      </c>
      <c r="M74" s="249" t="str">
        <f t="shared" si="37"/>
        <v xml:space="preserve"> </v>
      </c>
      <c r="N74" s="249" t="str">
        <f t="shared" si="37"/>
        <v xml:space="preserve"> </v>
      </c>
      <c r="O74" s="249" t="str">
        <f t="shared" si="37"/>
        <v xml:space="preserve"> </v>
      </c>
      <c r="P74" s="249" t="str">
        <f t="shared" si="37"/>
        <v xml:space="preserve"> </v>
      </c>
      <c r="Q74" s="249" t="str">
        <f t="shared" si="37"/>
        <v xml:space="preserve"> </v>
      </c>
      <c r="R74" s="249" t="str">
        <f t="shared" si="37"/>
        <v xml:space="preserve"> </v>
      </c>
      <c r="S74" s="249" t="str">
        <f t="shared" si="37"/>
        <v xml:space="preserve"> </v>
      </c>
      <c r="T74" s="249" t="str">
        <f t="shared" si="37"/>
        <v xml:space="preserve"> </v>
      </c>
      <c r="U74" s="249" t="str">
        <f t="shared" si="37"/>
        <v xml:space="preserve"> </v>
      </c>
      <c r="V74" s="249" t="str">
        <f t="shared" si="37"/>
        <v xml:space="preserve"> </v>
      </c>
      <c r="W74" s="249" t="str">
        <f t="shared" si="37"/>
        <v xml:space="preserve"> </v>
      </c>
      <c r="X74" s="249" t="str">
        <f t="shared" si="37"/>
        <v xml:space="preserve"> </v>
      </c>
      <c r="Y74" s="249" t="str">
        <f t="shared" si="37"/>
        <v xml:space="preserve"> </v>
      </c>
      <c r="Z74" s="249" t="str">
        <f t="shared" si="37"/>
        <v xml:space="preserve"> </v>
      </c>
      <c r="AA74" s="249" t="str">
        <f t="shared" si="37"/>
        <v xml:space="preserve"> </v>
      </c>
      <c r="AB74" s="249" t="str">
        <f t="shared" si="37"/>
        <v xml:space="preserve"> </v>
      </c>
      <c r="AC74" s="249" t="str">
        <f t="shared" si="37"/>
        <v xml:space="preserve"> </v>
      </c>
      <c r="AD74" s="249" t="str">
        <f t="shared" si="37"/>
        <v xml:space="preserve"> </v>
      </c>
      <c r="AE74" s="249" t="str">
        <f t="shared" si="37"/>
        <v xml:space="preserve"> </v>
      </c>
      <c r="AF74" s="249" t="str">
        <f t="shared" si="37"/>
        <v xml:space="preserve"> </v>
      </c>
      <c r="AG74" s="249" t="str">
        <f t="shared" si="37"/>
        <v xml:space="preserve"> </v>
      </c>
      <c r="AH74" s="249" t="str">
        <f t="shared" si="37"/>
        <v xml:space="preserve"> </v>
      </c>
      <c r="AI74" s="249" t="str">
        <f t="shared" si="37"/>
        <v xml:space="preserve"> </v>
      </c>
      <c r="AJ74" s="249" t="str">
        <f t="shared" si="37"/>
        <v xml:space="preserve"> </v>
      </c>
      <c r="AK74" s="249" t="str">
        <f t="shared" si="37"/>
        <v xml:space="preserve"> </v>
      </c>
      <c r="AL74" s="249" t="str">
        <f t="shared" si="37"/>
        <v xml:space="preserve"> </v>
      </c>
      <c r="AM74" s="249" t="str">
        <f t="shared" si="37"/>
        <v xml:space="preserve"> </v>
      </c>
      <c r="AN74" s="249" t="str">
        <f t="shared" si="37"/>
        <v xml:space="preserve"> </v>
      </c>
      <c r="AO74" s="249" t="str">
        <f t="shared" si="37"/>
        <v xml:space="preserve"> </v>
      </c>
      <c r="AP74" s="249" t="str">
        <f t="shared" si="37"/>
        <v xml:space="preserve"> </v>
      </c>
      <c r="AU74" s="163" t="s">
        <v>49</v>
      </c>
    </row>
    <row r="75" spans="1:47" s="101" customFormat="1" x14ac:dyDescent="0.2">
      <c r="A75" s="242" t="s">
        <v>104</v>
      </c>
      <c r="B75" s="243"/>
      <c r="C75" s="244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  <c r="AC75" s="241"/>
      <c r="AD75" s="241"/>
      <c r="AE75" s="241"/>
      <c r="AF75" s="241"/>
      <c r="AG75" s="241"/>
      <c r="AH75" s="241"/>
      <c r="AI75" s="241"/>
      <c r="AJ75" s="241"/>
      <c r="AK75" s="241"/>
      <c r="AL75" s="241"/>
      <c r="AM75" s="241"/>
      <c r="AN75" s="241"/>
      <c r="AO75" s="241"/>
      <c r="AP75" s="241"/>
      <c r="AQ75" s="162"/>
      <c r="AR75" s="162"/>
      <c r="AS75" s="162"/>
      <c r="AT75" s="162"/>
      <c r="AU75" s="164" t="e">
        <f>(SUM(D76:AP78))/(Classe!$E$49-AT11)</f>
        <v>#DIV/0!</v>
      </c>
    </row>
    <row r="76" spans="1:47" s="164" customFormat="1" ht="13.5" thickBot="1" x14ac:dyDescent="0.25">
      <c r="A76" s="245" t="s">
        <v>118</v>
      </c>
      <c r="B76" s="246"/>
      <c r="C76" s="246"/>
      <c r="D76" s="165">
        <f>COUNTIF(D11:D17,1)</f>
        <v>0</v>
      </c>
      <c r="E76" s="165">
        <f t="shared" ref="E76:AP76" si="38">COUNTIF(E11:E17,1)</f>
        <v>0</v>
      </c>
      <c r="F76" s="165">
        <f t="shared" si="38"/>
        <v>0</v>
      </c>
      <c r="G76" s="165">
        <f t="shared" si="38"/>
        <v>0</v>
      </c>
      <c r="H76" s="165">
        <f t="shared" si="38"/>
        <v>0</v>
      </c>
      <c r="I76" s="165">
        <f t="shared" si="38"/>
        <v>0</v>
      </c>
      <c r="J76" s="165">
        <f t="shared" si="38"/>
        <v>0</v>
      </c>
      <c r="K76" s="165">
        <f t="shared" si="38"/>
        <v>0</v>
      </c>
      <c r="L76" s="165">
        <f t="shared" si="38"/>
        <v>0</v>
      </c>
      <c r="M76" s="165">
        <f t="shared" si="38"/>
        <v>0</v>
      </c>
      <c r="N76" s="165">
        <f t="shared" si="38"/>
        <v>0</v>
      </c>
      <c r="O76" s="165">
        <f t="shared" si="38"/>
        <v>0</v>
      </c>
      <c r="P76" s="165">
        <f t="shared" si="38"/>
        <v>0</v>
      </c>
      <c r="Q76" s="165">
        <f t="shared" si="38"/>
        <v>0</v>
      </c>
      <c r="R76" s="165">
        <f t="shared" si="38"/>
        <v>0</v>
      </c>
      <c r="S76" s="165">
        <f t="shared" si="38"/>
        <v>0</v>
      </c>
      <c r="T76" s="165">
        <f t="shared" si="38"/>
        <v>0</v>
      </c>
      <c r="U76" s="165">
        <f t="shared" si="38"/>
        <v>0</v>
      </c>
      <c r="V76" s="165">
        <f t="shared" si="38"/>
        <v>0</v>
      </c>
      <c r="W76" s="165">
        <f t="shared" si="38"/>
        <v>0</v>
      </c>
      <c r="X76" s="165">
        <f t="shared" si="38"/>
        <v>0</v>
      </c>
      <c r="Y76" s="165">
        <f t="shared" si="38"/>
        <v>0</v>
      </c>
      <c r="Z76" s="165">
        <f t="shared" si="38"/>
        <v>0</v>
      </c>
      <c r="AA76" s="165">
        <f t="shared" si="38"/>
        <v>0</v>
      </c>
      <c r="AB76" s="165">
        <f t="shared" si="38"/>
        <v>0</v>
      </c>
      <c r="AC76" s="165">
        <f t="shared" si="38"/>
        <v>0</v>
      </c>
      <c r="AD76" s="165">
        <f t="shared" si="38"/>
        <v>0</v>
      </c>
      <c r="AE76" s="165">
        <f t="shared" si="38"/>
        <v>0</v>
      </c>
      <c r="AF76" s="165">
        <f t="shared" si="38"/>
        <v>0</v>
      </c>
      <c r="AG76" s="165">
        <f t="shared" si="38"/>
        <v>0</v>
      </c>
      <c r="AH76" s="165">
        <f t="shared" si="38"/>
        <v>0</v>
      </c>
      <c r="AI76" s="165">
        <f t="shared" si="38"/>
        <v>0</v>
      </c>
      <c r="AJ76" s="165">
        <f t="shared" si="38"/>
        <v>0</v>
      </c>
      <c r="AK76" s="165">
        <f t="shared" si="38"/>
        <v>0</v>
      </c>
      <c r="AL76" s="165">
        <f t="shared" si="38"/>
        <v>0</v>
      </c>
      <c r="AM76" s="165">
        <f t="shared" si="38"/>
        <v>0</v>
      </c>
      <c r="AN76" s="165">
        <f t="shared" si="38"/>
        <v>0</v>
      </c>
      <c r="AO76" s="165">
        <f t="shared" si="38"/>
        <v>0</v>
      </c>
      <c r="AP76" s="165">
        <f t="shared" si="38"/>
        <v>0</v>
      </c>
      <c r="AU76" s="164" t="e">
        <f>(SUM(D76:AP76))/(Classe!$E$49-AT11)</f>
        <v>#DIV/0!</v>
      </c>
    </row>
    <row r="77" spans="1:47" s="164" customFormat="1" ht="14.25" thickTop="1" thickBot="1" x14ac:dyDescent="0.25">
      <c r="A77" s="247" t="s">
        <v>117</v>
      </c>
      <c r="B77" s="248"/>
      <c r="C77" s="248"/>
      <c r="D77" s="166">
        <f>COUNTIF(D18:D30,1)</f>
        <v>0</v>
      </c>
      <c r="E77" s="166">
        <f t="shared" ref="E77:AP77" si="39">COUNTIF(E18:E30,1)</f>
        <v>0</v>
      </c>
      <c r="F77" s="166">
        <f t="shared" si="39"/>
        <v>0</v>
      </c>
      <c r="G77" s="166">
        <f t="shared" si="39"/>
        <v>0</v>
      </c>
      <c r="H77" s="166">
        <f t="shared" si="39"/>
        <v>0</v>
      </c>
      <c r="I77" s="166">
        <f t="shared" si="39"/>
        <v>0</v>
      </c>
      <c r="J77" s="166">
        <f t="shared" si="39"/>
        <v>0</v>
      </c>
      <c r="K77" s="166">
        <f t="shared" si="39"/>
        <v>0</v>
      </c>
      <c r="L77" s="166">
        <f t="shared" si="39"/>
        <v>0</v>
      </c>
      <c r="M77" s="166">
        <f t="shared" si="39"/>
        <v>0</v>
      </c>
      <c r="N77" s="166">
        <f t="shared" si="39"/>
        <v>0</v>
      </c>
      <c r="O77" s="166">
        <f t="shared" si="39"/>
        <v>0</v>
      </c>
      <c r="P77" s="166">
        <f t="shared" si="39"/>
        <v>0</v>
      </c>
      <c r="Q77" s="166">
        <f t="shared" si="39"/>
        <v>0</v>
      </c>
      <c r="R77" s="166">
        <f t="shared" si="39"/>
        <v>0</v>
      </c>
      <c r="S77" s="166">
        <f t="shared" si="39"/>
        <v>0</v>
      </c>
      <c r="T77" s="166">
        <f t="shared" si="39"/>
        <v>0</v>
      </c>
      <c r="U77" s="166">
        <f t="shared" si="39"/>
        <v>0</v>
      </c>
      <c r="V77" s="166">
        <f t="shared" si="39"/>
        <v>0</v>
      </c>
      <c r="W77" s="166">
        <f t="shared" si="39"/>
        <v>0</v>
      </c>
      <c r="X77" s="166">
        <f t="shared" si="39"/>
        <v>0</v>
      </c>
      <c r="Y77" s="166">
        <f t="shared" si="39"/>
        <v>0</v>
      </c>
      <c r="Z77" s="166">
        <f t="shared" si="39"/>
        <v>0</v>
      </c>
      <c r="AA77" s="166">
        <f t="shared" si="39"/>
        <v>0</v>
      </c>
      <c r="AB77" s="166">
        <f t="shared" si="39"/>
        <v>0</v>
      </c>
      <c r="AC77" s="166">
        <f t="shared" si="39"/>
        <v>0</v>
      </c>
      <c r="AD77" s="166">
        <f t="shared" si="39"/>
        <v>0</v>
      </c>
      <c r="AE77" s="166">
        <f t="shared" si="39"/>
        <v>0</v>
      </c>
      <c r="AF77" s="166">
        <f t="shared" si="39"/>
        <v>0</v>
      </c>
      <c r="AG77" s="166">
        <f t="shared" si="39"/>
        <v>0</v>
      </c>
      <c r="AH77" s="166">
        <f t="shared" si="39"/>
        <v>0</v>
      </c>
      <c r="AI77" s="166">
        <f t="shared" si="39"/>
        <v>0</v>
      </c>
      <c r="AJ77" s="166">
        <f t="shared" si="39"/>
        <v>0</v>
      </c>
      <c r="AK77" s="166">
        <f t="shared" si="39"/>
        <v>0</v>
      </c>
      <c r="AL77" s="166">
        <f t="shared" si="39"/>
        <v>0</v>
      </c>
      <c r="AM77" s="166">
        <f t="shared" si="39"/>
        <v>0</v>
      </c>
      <c r="AN77" s="166">
        <f t="shared" si="39"/>
        <v>0</v>
      </c>
      <c r="AO77" s="166">
        <f t="shared" si="39"/>
        <v>0</v>
      </c>
      <c r="AP77" s="166">
        <f t="shared" si="39"/>
        <v>0</v>
      </c>
      <c r="AU77" s="164" t="e">
        <f>(SUM(D77:AP77))/(Classe!$E$49-AT12)</f>
        <v>#DIV/0!</v>
      </c>
    </row>
    <row r="78" spans="1:47" s="164" customFormat="1" ht="14.25" thickTop="1" thickBot="1" x14ac:dyDescent="0.25">
      <c r="A78" s="247" t="s">
        <v>119</v>
      </c>
      <c r="B78" s="248"/>
      <c r="C78" s="248"/>
      <c r="D78" s="166">
        <f>COUNTIF(D31:D34,1)</f>
        <v>0</v>
      </c>
      <c r="E78" s="166">
        <f t="shared" ref="E78:AP78" si="40">COUNTIF(E31:E34,1)</f>
        <v>0</v>
      </c>
      <c r="F78" s="166">
        <f t="shared" si="40"/>
        <v>0</v>
      </c>
      <c r="G78" s="166">
        <f t="shared" si="40"/>
        <v>0</v>
      </c>
      <c r="H78" s="166">
        <f t="shared" si="40"/>
        <v>0</v>
      </c>
      <c r="I78" s="166">
        <f t="shared" si="40"/>
        <v>0</v>
      </c>
      <c r="J78" s="166">
        <f t="shared" si="40"/>
        <v>0</v>
      </c>
      <c r="K78" s="166">
        <f t="shared" si="40"/>
        <v>0</v>
      </c>
      <c r="L78" s="166">
        <f t="shared" si="40"/>
        <v>0</v>
      </c>
      <c r="M78" s="166">
        <f t="shared" si="40"/>
        <v>0</v>
      </c>
      <c r="N78" s="166">
        <f t="shared" si="40"/>
        <v>0</v>
      </c>
      <c r="O78" s="166">
        <f t="shared" si="40"/>
        <v>0</v>
      </c>
      <c r="P78" s="166">
        <f t="shared" si="40"/>
        <v>0</v>
      </c>
      <c r="Q78" s="166">
        <f t="shared" si="40"/>
        <v>0</v>
      </c>
      <c r="R78" s="166">
        <f t="shared" si="40"/>
        <v>0</v>
      </c>
      <c r="S78" s="166">
        <f t="shared" si="40"/>
        <v>0</v>
      </c>
      <c r="T78" s="166">
        <f t="shared" si="40"/>
        <v>0</v>
      </c>
      <c r="U78" s="166">
        <f t="shared" si="40"/>
        <v>0</v>
      </c>
      <c r="V78" s="166">
        <f t="shared" si="40"/>
        <v>0</v>
      </c>
      <c r="W78" s="166">
        <f t="shared" si="40"/>
        <v>0</v>
      </c>
      <c r="X78" s="166">
        <f t="shared" si="40"/>
        <v>0</v>
      </c>
      <c r="Y78" s="166">
        <f t="shared" si="40"/>
        <v>0</v>
      </c>
      <c r="Z78" s="166">
        <f t="shared" si="40"/>
        <v>0</v>
      </c>
      <c r="AA78" s="166">
        <f t="shared" si="40"/>
        <v>0</v>
      </c>
      <c r="AB78" s="166">
        <f t="shared" si="40"/>
        <v>0</v>
      </c>
      <c r="AC78" s="166">
        <f t="shared" si="40"/>
        <v>0</v>
      </c>
      <c r="AD78" s="166">
        <f t="shared" si="40"/>
        <v>0</v>
      </c>
      <c r="AE78" s="166">
        <f t="shared" si="40"/>
        <v>0</v>
      </c>
      <c r="AF78" s="166">
        <f t="shared" si="40"/>
        <v>0</v>
      </c>
      <c r="AG78" s="166">
        <f t="shared" si="40"/>
        <v>0</v>
      </c>
      <c r="AH78" s="166">
        <f t="shared" si="40"/>
        <v>0</v>
      </c>
      <c r="AI78" s="166">
        <f t="shared" si="40"/>
        <v>0</v>
      </c>
      <c r="AJ78" s="166">
        <f t="shared" si="40"/>
        <v>0</v>
      </c>
      <c r="AK78" s="166">
        <f t="shared" si="40"/>
        <v>0</v>
      </c>
      <c r="AL78" s="166">
        <f t="shared" si="40"/>
        <v>0</v>
      </c>
      <c r="AM78" s="166">
        <f t="shared" si="40"/>
        <v>0</v>
      </c>
      <c r="AN78" s="166">
        <f t="shared" si="40"/>
        <v>0</v>
      </c>
      <c r="AO78" s="166">
        <f t="shared" si="40"/>
        <v>0</v>
      </c>
      <c r="AP78" s="166">
        <f t="shared" si="40"/>
        <v>0</v>
      </c>
      <c r="AU78" s="164" t="e">
        <f>(SUM(D78:AP78))/(Classe!$E$49-AT13)</f>
        <v>#DIV/0!</v>
      </c>
    </row>
    <row r="79" spans="1:47" s="101" customFormat="1" ht="214.5" customHeight="1" thickTop="1" x14ac:dyDescent="0.2">
      <c r="A79" s="250" t="s">
        <v>20</v>
      </c>
      <c r="B79" s="251"/>
      <c r="C79" s="252"/>
      <c r="D79" s="240" t="str">
        <f>D40</f>
        <v xml:space="preserve"> </v>
      </c>
      <c r="E79" s="240" t="str">
        <f t="shared" ref="E79:AP79" si="41">E40</f>
        <v xml:space="preserve"> </v>
      </c>
      <c r="F79" s="240" t="str">
        <f t="shared" si="41"/>
        <v xml:space="preserve"> </v>
      </c>
      <c r="G79" s="240" t="str">
        <f t="shared" si="41"/>
        <v xml:space="preserve"> </v>
      </c>
      <c r="H79" s="240" t="str">
        <f t="shared" si="41"/>
        <v xml:space="preserve"> </v>
      </c>
      <c r="I79" s="240" t="str">
        <f t="shared" si="41"/>
        <v xml:space="preserve"> </v>
      </c>
      <c r="J79" s="240" t="str">
        <f t="shared" si="41"/>
        <v xml:space="preserve"> </v>
      </c>
      <c r="K79" s="240" t="str">
        <f t="shared" si="41"/>
        <v xml:space="preserve"> </v>
      </c>
      <c r="L79" s="240" t="str">
        <f t="shared" si="41"/>
        <v xml:space="preserve"> </v>
      </c>
      <c r="M79" s="240" t="str">
        <f t="shared" si="41"/>
        <v xml:space="preserve"> </v>
      </c>
      <c r="N79" s="240" t="str">
        <f t="shared" si="41"/>
        <v xml:space="preserve"> </v>
      </c>
      <c r="O79" s="240" t="str">
        <f t="shared" si="41"/>
        <v xml:space="preserve"> </v>
      </c>
      <c r="P79" s="240" t="str">
        <f t="shared" si="41"/>
        <v xml:space="preserve"> </v>
      </c>
      <c r="Q79" s="240" t="str">
        <f t="shared" si="41"/>
        <v xml:space="preserve"> </v>
      </c>
      <c r="R79" s="240" t="str">
        <f t="shared" si="41"/>
        <v xml:space="preserve"> </v>
      </c>
      <c r="S79" s="240" t="str">
        <f t="shared" si="41"/>
        <v xml:space="preserve"> </v>
      </c>
      <c r="T79" s="240" t="str">
        <f t="shared" si="41"/>
        <v xml:space="preserve"> </v>
      </c>
      <c r="U79" s="240" t="str">
        <f t="shared" si="41"/>
        <v xml:space="preserve"> </v>
      </c>
      <c r="V79" s="240" t="str">
        <f t="shared" si="41"/>
        <v xml:space="preserve"> </v>
      </c>
      <c r="W79" s="240" t="str">
        <f t="shared" si="41"/>
        <v xml:space="preserve"> </v>
      </c>
      <c r="X79" s="240" t="str">
        <f t="shared" si="41"/>
        <v xml:space="preserve"> </v>
      </c>
      <c r="Y79" s="240" t="str">
        <f t="shared" si="41"/>
        <v xml:space="preserve"> </v>
      </c>
      <c r="Z79" s="240" t="str">
        <f t="shared" si="41"/>
        <v xml:space="preserve"> </v>
      </c>
      <c r="AA79" s="240" t="str">
        <f t="shared" si="41"/>
        <v xml:space="preserve"> </v>
      </c>
      <c r="AB79" s="240" t="str">
        <f t="shared" si="41"/>
        <v xml:space="preserve"> </v>
      </c>
      <c r="AC79" s="240" t="str">
        <f t="shared" si="41"/>
        <v xml:space="preserve"> </v>
      </c>
      <c r="AD79" s="240" t="str">
        <f t="shared" si="41"/>
        <v xml:space="preserve"> </v>
      </c>
      <c r="AE79" s="240" t="str">
        <f t="shared" si="41"/>
        <v xml:space="preserve"> </v>
      </c>
      <c r="AF79" s="240" t="str">
        <f t="shared" si="41"/>
        <v xml:space="preserve"> </v>
      </c>
      <c r="AG79" s="240" t="str">
        <f t="shared" si="41"/>
        <v xml:space="preserve"> </v>
      </c>
      <c r="AH79" s="240" t="str">
        <f t="shared" si="41"/>
        <v xml:space="preserve"> </v>
      </c>
      <c r="AI79" s="240" t="str">
        <f t="shared" si="41"/>
        <v xml:space="preserve"> </v>
      </c>
      <c r="AJ79" s="240" t="str">
        <f t="shared" si="41"/>
        <v xml:space="preserve"> </v>
      </c>
      <c r="AK79" s="240" t="str">
        <f t="shared" si="41"/>
        <v xml:space="preserve"> </v>
      </c>
      <c r="AL79" s="240" t="str">
        <f t="shared" si="41"/>
        <v xml:space="preserve"> </v>
      </c>
      <c r="AM79" s="240" t="str">
        <f t="shared" si="41"/>
        <v xml:space="preserve"> </v>
      </c>
      <c r="AN79" s="240" t="str">
        <f t="shared" si="41"/>
        <v xml:space="preserve"> </v>
      </c>
      <c r="AO79" s="240" t="str">
        <f t="shared" si="41"/>
        <v xml:space="preserve"> </v>
      </c>
      <c r="AP79" s="240" t="str">
        <f t="shared" si="41"/>
        <v xml:space="preserve"> </v>
      </c>
      <c r="AU79" s="163" t="s">
        <v>49</v>
      </c>
    </row>
    <row r="80" spans="1:47" s="101" customFormat="1" x14ac:dyDescent="0.2">
      <c r="A80" s="242" t="s">
        <v>104</v>
      </c>
      <c r="B80" s="243"/>
      <c r="C80" s="244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162"/>
      <c r="AR80" s="162"/>
      <c r="AS80" s="162"/>
      <c r="AT80" s="162"/>
      <c r="AU80" s="164" t="e">
        <f>(SUM(D81:AP85))/(Classe!$E$49-AT16)</f>
        <v>#DIV/0!</v>
      </c>
    </row>
    <row r="81" spans="1:47" s="164" customFormat="1" ht="13.5" thickBot="1" x14ac:dyDescent="0.25">
      <c r="A81" s="245" t="s">
        <v>22</v>
      </c>
      <c r="B81" s="246"/>
      <c r="C81" s="246"/>
      <c r="D81" s="165">
        <f>COUNTIF(D42:D49,1)</f>
        <v>0</v>
      </c>
      <c r="E81" s="165">
        <f t="shared" ref="E81:AP81" si="42">COUNTIF(E42:E49,1)</f>
        <v>0</v>
      </c>
      <c r="F81" s="165">
        <f t="shared" si="42"/>
        <v>0</v>
      </c>
      <c r="G81" s="165">
        <f t="shared" si="42"/>
        <v>0</v>
      </c>
      <c r="H81" s="165">
        <f t="shared" si="42"/>
        <v>0</v>
      </c>
      <c r="I81" s="165">
        <f t="shared" si="42"/>
        <v>0</v>
      </c>
      <c r="J81" s="165">
        <f t="shared" si="42"/>
        <v>0</v>
      </c>
      <c r="K81" s="165">
        <f t="shared" si="42"/>
        <v>0</v>
      </c>
      <c r="L81" s="165">
        <f t="shared" si="42"/>
        <v>0</v>
      </c>
      <c r="M81" s="165">
        <f t="shared" si="42"/>
        <v>0</v>
      </c>
      <c r="N81" s="165">
        <f t="shared" si="42"/>
        <v>0</v>
      </c>
      <c r="O81" s="165">
        <f t="shared" si="42"/>
        <v>0</v>
      </c>
      <c r="P81" s="165">
        <f t="shared" si="42"/>
        <v>0</v>
      </c>
      <c r="Q81" s="165">
        <f t="shared" si="42"/>
        <v>0</v>
      </c>
      <c r="R81" s="165">
        <f t="shared" si="42"/>
        <v>0</v>
      </c>
      <c r="S81" s="165">
        <f t="shared" si="42"/>
        <v>0</v>
      </c>
      <c r="T81" s="165">
        <f t="shared" si="42"/>
        <v>0</v>
      </c>
      <c r="U81" s="165">
        <f t="shared" si="42"/>
        <v>0</v>
      </c>
      <c r="V81" s="165">
        <f t="shared" si="42"/>
        <v>0</v>
      </c>
      <c r="W81" s="165">
        <f t="shared" si="42"/>
        <v>0</v>
      </c>
      <c r="X81" s="165">
        <f t="shared" si="42"/>
        <v>0</v>
      </c>
      <c r="Y81" s="165">
        <f t="shared" si="42"/>
        <v>0</v>
      </c>
      <c r="Z81" s="165">
        <f t="shared" si="42"/>
        <v>0</v>
      </c>
      <c r="AA81" s="165">
        <f t="shared" si="42"/>
        <v>0</v>
      </c>
      <c r="AB81" s="165">
        <f t="shared" si="42"/>
        <v>0</v>
      </c>
      <c r="AC81" s="165">
        <f t="shared" si="42"/>
        <v>0</v>
      </c>
      <c r="AD81" s="165">
        <f t="shared" si="42"/>
        <v>0</v>
      </c>
      <c r="AE81" s="165">
        <f t="shared" si="42"/>
        <v>0</v>
      </c>
      <c r="AF81" s="165">
        <f t="shared" si="42"/>
        <v>0</v>
      </c>
      <c r="AG81" s="165">
        <f t="shared" si="42"/>
        <v>0</v>
      </c>
      <c r="AH81" s="165">
        <f t="shared" si="42"/>
        <v>0</v>
      </c>
      <c r="AI81" s="165">
        <f t="shared" si="42"/>
        <v>0</v>
      </c>
      <c r="AJ81" s="165">
        <f t="shared" si="42"/>
        <v>0</v>
      </c>
      <c r="AK81" s="165">
        <f t="shared" si="42"/>
        <v>0</v>
      </c>
      <c r="AL81" s="165">
        <f t="shared" si="42"/>
        <v>0</v>
      </c>
      <c r="AM81" s="165">
        <f t="shared" si="42"/>
        <v>0</v>
      </c>
      <c r="AN81" s="165">
        <f t="shared" si="42"/>
        <v>0</v>
      </c>
      <c r="AO81" s="165">
        <f t="shared" si="42"/>
        <v>0</v>
      </c>
      <c r="AP81" s="165">
        <f t="shared" si="42"/>
        <v>0</v>
      </c>
      <c r="AU81" s="164" t="e">
        <f>(SUM(D81:AP81))/(Classe!$E$49-AT16)</f>
        <v>#DIV/0!</v>
      </c>
    </row>
    <row r="82" spans="1:47" s="164" customFormat="1" ht="14.25" thickTop="1" thickBot="1" x14ac:dyDescent="0.25">
      <c r="A82" s="247" t="s">
        <v>3</v>
      </c>
      <c r="B82" s="248"/>
      <c r="C82" s="248"/>
      <c r="D82" s="166">
        <f>COUNTIF(D50:D56,1)</f>
        <v>0</v>
      </c>
      <c r="E82" s="166">
        <f t="shared" ref="E82:AP82" si="43">COUNTIF(E50:E56,1)</f>
        <v>0</v>
      </c>
      <c r="F82" s="166">
        <f t="shared" si="43"/>
        <v>0</v>
      </c>
      <c r="G82" s="166">
        <f t="shared" si="43"/>
        <v>0</v>
      </c>
      <c r="H82" s="166">
        <f t="shared" si="43"/>
        <v>0</v>
      </c>
      <c r="I82" s="166">
        <f t="shared" si="43"/>
        <v>0</v>
      </c>
      <c r="J82" s="166">
        <f t="shared" si="43"/>
        <v>0</v>
      </c>
      <c r="K82" s="166">
        <f t="shared" si="43"/>
        <v>0</v>
      </c>
      <c r="L82" s="166">
        <f t="shared" si="43"/>
        <v>0</v>
      </c>
      <c r="M82" s="166">
        <f t="shared" si="43"/>
        <v>0</v>
      </c>
      <c r="N82" s="166">
        <f t="shared" si="43"/>
        <v>0</v>
      </c>
      <c r="O82" s="166">
        <f t="shared" si="43"/>
        <v>0</v>
      </c>
      <c r="P82" s="166">
        <f t="shared" si="43"/>
        <v>0</v>
      </c>
      <c r="Q82" s="166">
        <f t="shared" si="43"/>
        <v>0</v>
      </c>
      <c r="R82" s="166">
        <f t="shared" si="43"/>
        <v>0</v>
      </c>
      <c r="S82" s="166">
        <f t="shared" si="43"/>
        <v>0</v>
      </c>
      <c r="T82" s="166">
        <f t="shared" si="43"/>
        <v>0</v>
      </c>
      <c r="U82" s="166">
        <f t="shared" si="43"/>
        <v>0</v>
      </c>
      <c r="V82" s="166">
        <f t="shared" si="43"/>
        <v>0</v>
      </c>
      <c r="W82" s="166">
        <f t="shared" si="43"/>
        <v>0</v>
      </c>
      <c r="X82" s="166">
        <f t="shared" si="43"/>
        <v>0</v>
      </c>
      <c r="Y82" s="166">
        <f t="shared" si="43"/>
        <v>0</v>
      </c>
      <c r="Z82" s="166">
        <f t="shared" si="43"/>
        <v>0</v>
      </c>
      <c r="AA82" s="166">
        <f t="shared" si="43"/>
        <v>0</v>
      </c>
      <c r="AB82" s="166">
        <f t="shared" si="43"/>
        <v>0</v>
      </c>
      <c r="AC82" s="166">
        <f t="shared" si="43"/>
        <v>0</v>
      </c>
      <c r="AD82" s="166">
        <f t="shared" si="43"/>
        <v>0</v>
      </c>
      <c r="AE82" s="166">
        <f t="shared" si="43"/>
        <v>0</v>
      </c>
      <c r="AF82" s="166">
        <f t="shared" si="43"/>
        <v>0</v>
      </c>
      <c r="AG82" s="166">
        <f t="shared" si="43"/>
        <v>0</v>
      </c>
      <c r="AH82" s="166">
        <f t="shared" si="43"/>
        <v>0</v>
      </c>
      <c r="AI82" s="166">
        <f t="shared" si="43"/>
        <v>0</v>
      </c>
      <c r="AJ82" s="166">
        <f t="shared" si="43"/>
        <v>0</v>
      </c>
      <c r="AK82" s="166">
        <f t="shared" si="43"/>
        <v>0</v>
      </c>
      <c r="AL82" s="166">
        <f t="shared" si="43"/>
        <v>0</v>
      </c>
      <c r="AM82" s="166">
        <f t="shared" si="43"/>
        <v>0</v>
      </c>
      <c r="AN82" s="166">
        <f t="shared" si="43"/>
        <v>0</v>
      </c>
      <c r="AO82" s="166">
        <f t="shared" si="43"/>
        <v>0</v>
      </c>
      <c r="AP82" s="166">
        <f t="shared" si="43"/>
        <v>0</v>
      </c>
      <c r="AU82" s="164" t="e">
        <f>(SUM(D82:AP82))/(Classe!$E$49-AT17)</f>
        <v>#DIV/0!</v>
      </c>
    </row>
    <row r="83" spans="1:47" s="164" customFormat="1" ht="14.25" thickTop="1" thickBot="1" x14ac:dyDescent="0.25">
      <c r="A83" s="247" t="s">
        <v>5</v>
      </c>
      <c r="B83" s="248"/>
      <c r="C83" s="248"/>
      <c r="D83" s="166">
        <f>COUNTIF(D57:D60,1)</f>
        <v>0</v>
      </c>
      <c r="E83" s="166">
        <f t="shared" ref="E83:AP83" si="44">COUNTIF(E57:E60,1)</f>
        <v>0</v>
      </c>
      <c r="F83" s="166">
        <f t="shared" si="44"/>
        <v>0</v>
      </c>
      <c r="G83" s="166">
        <f t="shared" si="44"/>
        <v>0</v>
      </c>
      <c r="H83" s="166">
        <f t="shared" si="44"/>
        <v>0</v>
      </c>
      <c r="I83" s="166">
        <f t="shared" si="44"/>
        <v>0</v>
      </c>
      <c r="J83" s="166">
        <f t="shared" si="44"/>
        <v>0</v>
      </c>
      <c r="K83" s="166">
        <f t="shared" si="44"/>
        <v>0</v>
      </c>
      <c r="L83" s="166">
        <f t="shared" si="44"/>
        <v>0</v>
      </c>
      <c r="M83" s="166">
        <f t="shared" si="44"/>
        <v>0</v>
      </c>
      <c r="N83" s="166">
        <f t="shared" si="44"/>
        <v>0</v>
      </c>
      <c r="O83" s="166">
        <f t="shared" si="44"/>
        <v>0</v>
      </c>
      <c r="P83" s="166">
        <f t="shared" si="44"/>
        <v>0</v>
      </c>
      <c r="Q83" s="166">
        <f t="shared" si="44"/>
        <v>0</v>
      </c>
      <c r="R83" s="166">
        <f t="shared" si="44"/>
        <v>0</v>
      </c>
      <c r="S83" s="166">
        <f t="shared" si="44"/>
        <v>0</v>
      </c>
      <c r="T83" s="166">
        <f t="shared" si="44"/>
        <v>0</v>
      </c>
      <c r="U83" s="166">
        <f t="shared" si="44"/>
        <v>0</v>
      </c>
      <c r="V83" s="166">
        <f t="shared" si="44"/>
        <v>0</v>
      </c>
      <c r="W83" s="166">
        <f t="shared" si="44"/>
        <v>0</v>
      </c>
      <c r="X83" s="166">
        <f t="shared" si="44"/>
        <v>0</v>
      </c>
      <c r="Y83" s="166">
        <f t="shared" si="44"/>
        <v>0</v>
      </c>
      <c r="Z83" s="166">
        <f t="shared" si="44"/>
        <v>0</v>
      </c>
      <c r="AA83" s="166">
        <f t="shared" si="44"/>
        <v>0</v>
      </c>
      <c r="AB83" s="166">
        <f t="shared" si="44"/>
        <v>0</v>
      </c>
      <c r="AC83" s="166">
        <f t="shared" si="44"/>
        <v>0</v>
      </c>
      <c r="AD83" s="166">
        <f t="shared" si="44"/>
        <v>0</v>
      </c>
      <c r="AE83" s="166">
        <f t="shared" si="44"/>
        <v>0</v>
      </c>
      <c r="AF83" s="166">
        <f t="shared" si="44"/>
        <v>0</v>
      </c>
      <c r="AG83" s="166">
        <f t="shared" si="44"/>
        <v>0</v>
      </c>
      <c r="AH83" s="166">
        <f t="shared" si="44"/>
        <v>0</v>
      </c>
      <c r="AI83" s="166">
        <f t="shared" si="44"/>
        <v>0</v>
      </c>
      <c r="AJ83" s="166">
        <f t="shared" si="44"/>
        <v>0</v>
      </c>
      <c r="AK83" s="166">
        <f t="shared" si="44"/>
        <v>0</v>
      </c>
      <c r="AL83" s="166">
        <f t="shared" si="44"/>
        <v>0</v>
      </c>
      <c r="AM83" s="166">
        <f t="shared" si="44"/>
        <v>0</v>
      </c>
      <c r="AN83" s="166">
        <f t="shared" si="44"/>
        <v>0</v>
      </c>
      <c r="AO83" s="166">
        <f t="shared" si="44"/>
        <v>0</v>
      </c>
      <c r="AP83" s="166">
        <f t="shared" si="44"/>
        <v>0</v>
      </c>
      <c r="AU83" s="164" t="e">
        <f>(SUM(D83:AP83))/(Classe!$E$49-AT18)</f>
        <v>#DIV/0!</v>
      </c>
    </row>
    <row r="84" spans="1:47" s="164" customFormat="1" ht="14.25" thickTop="1" thickBot="1" x14ac:dyDescent="0.25">
      <c r="A84" s="245" t="s">
        <v>23</v>
      </c>
      <c r="B84" s="246"/>
      <c r="C84" s="246"/>
      <c r="D84" s="165">
        <f>COUNTIF(D61:D62,1)</f>
        <v>0</v>
      </c>
      <c r="E84" s="165">
        <f t="shared" ref="E84:AP84" si="45">COUNTIF(E61:E62,1)</f>
        <v>0</v>
      </c>
      <c r="F84" s="165">
        <f t="shared" si="45"/>
        <v>0</v>
      </c>
      <c r="G84" s="165">
        <f t="shared" si="45"/>
        <v>0</v>
      </c>
      <c r="H84" s="165">
        <f t="shared" si="45"/>
        <v>0</v>
      </c>
      <c r="I84" s="165">
        <f t="shared" si="45"/>
        <v>0</v>
      </c>
      <c r="J84" s="165">
        <f t="shared" si="45"/>
        <v>0</v>
      </c>
      <c r="K84" s="165">
        <f t="shared" si="45"/>
        <v>0</v>
      </c>
      <c r="L84" s="165">
        <f t="shared" si="45"/>
        <v>0</v>
      </c>
      <c r="M84" s="165">
        <f t="shared" si="45"/>
        <v>0</v>
      </c>
      <c r="N84" s="165">
        <f t="shared" si="45"/>
        <v>0</v>
      </c>
      <c r="O84" s="165">
        <f t="shared" si="45"/>
        <v>0</v>
      </c>
      <c r="P84" s="165">
        <f t="shared" si="45"/>
        <v>0</v>
      </c>
      <c r="Q84" s="165">
        <f t="shared" si="45"/>
        <v>0</v>
      </c>
      <c r="R84" s="165">
        <f t="shared" si="45"/>
        <v>0</v>
      </c>
      <c r="S84" s="165">
        <f t="shared" si="45"/>
        <v>0</v>
      </c>
      <c r="T84" s="165">
        <f t="shared" si="45"/>
        <v>0</v>
      </c>
      <c r="U84" s="165">
        <f t="shared" si="45"/>
        <v>0</v>
      </c>
      <c r="V84" s="165">
        <f t="shared" si="45"/>
        <v>0</v>
      </c>
      <c r="W84" s="165">
        <f t="shared" si="45"/>
        <v>0</v>
      </c>
      <c r="X84" s="165">
        <f t="shared" si="45"/>
        <v>0</v>
      </c>
      <c r="Y84" s="165">
        <f t="shared" si="45"/>
        <v>0</v>
      </c>
      <c r="Z84" s="165">
        <f t="shared" si="45"/>
        <v>0</v>
      </c>
      <c r="AA84" s="165">
        <f t="shared" si="45"/>
        <v>0</v>
      </c>
      <c r="AB84" s="165">
        <f t="shared" si="45"/>
        <v>0</v>
      </c>
      <c r="AC84" s="165">
        <f t="shared" si="45"/>
        <v>0</v>
      </c>
      <c r="AD84" s="165">
        <f t="shared" si="45"/>
        <v>0</v>
      </c>
      <c r="AE84" s="165">
        <f t="shared" si="45"/>
        <v>0</v>
      </c>
      <c r="AF84" s="165">
        <f t="shared" si="45"/>
        <v>0</v>
      </c>
      <c r="AG84" s="165">
        <f t="shared" si="45"/>
        <v>0</v>
      </c>
      <c r="AH84" s="165">
        <f t="shared" si="45"/>
        <v>0</v>
      </c>
      <c r="AI84" s="165">
        <f t="shared" si="45"/>
        <v>0</v>
      </c>
      <c r="AJ84" s="165">
        <f t="shared" si="45"/>
        <v>0</v>
      </c>
      <c r="AK84" s="165">
        <f t="shared" si="45"/>
        <v>0</v>
      </c>
      <c r="AL84" s="165">
        <f t="shared" si="45"/>
        <v>0</v>
      </c>
      <c r="AM84" s="165">
        <f t="shared" si="45"/>
        <v>0</v>
      </c>
      <c r="AN84" s="165">
        <f t="shared" si="45"/>
        <v>0</v>
      </c>
      <c r="AO84" s="165">
        <f t="shared" si="45"/>
        <v>0</v>
      </c>
      <c r="AP84" s="165">
        <f t="shared" si="45"/>
        <v>0</v>
      </c>
      <c r="AU84" s="164" t="e">
        <f>(SUM(D84:AP84))/(Classe!$E$49-AT19)</f>
        <v>#DIV/0!</v>
      </c>
    </row>
    <row r="85" spans="1:47" s="164" customFormat="1" ht="14.25" thickTop="1" thickBot="1" x14ac:dyDescent="0.25">
      <c r="A85" s="247" t="s">
        <v>24</v>
      </c>
      <c r="B85" s="248"/>
      <c r="C85" s="248"/>
      <c r="D85" s="166">
        <f>COUNTIF(D63:D66,1)</f>
        <v>0</v>
      </c>
      <c r="E85" s="166">
        <f t="shared" ref="E85:AP85" si="46">COUNTIF(E63:E66,1)</f>
        <v>0</v>
      </c>
      <c r="F85" s="166">
        <f t="shared" si="46"/>
        <v>0</v>
      </c>
      <c r="G85" s="166">
        <f t="shared" si="46"/>
        <v>0</v>
      </c>
      <c r="H85" s="166">
        <f t="shared" si="46"/>
        <v>0</v>
      </c>
      <c r="I85" s="166">
        <f t="shared" si="46"/>
        <v>0</v>
      </c>
      <c r="J85" s="166">
        <f t="shared" si="46"/>
        <v>0</v>
      </c>
      <c r="K85" s="166">
        <f t="shared" si="46"/>
        <v>0</v>
      </c>
      <c r="L85" s="166">
        <f t="shared" si="46"/>
        <v>0</v>
      </c>
      <c r="M85" s="166">
        <f t="shared" si="46"/>
        <v>0</v>
      </c>
      <c r="N85" s="166">
        <f t="shared" si="46"/>
        <v>0</v>
      </c>
      <c r="O85" s="166">
        <f t="shared" si="46"/>
        <v>0</v>
      </c>
      <c r="P85" s="166">
        <f t="shared" si="46"/>
        <v>0</v>
      </c>
      <c r="Q85" s="166">
        <f t="shared" si="46"/>
        <v>0</v>
      </c>
      <c r="R85" s="166">
        <f t="shared" si="46"/>
        <v>0</v>
      </c>
      <c r="S85" s="166">
        <f t="shared" si="46"/>
        <v>0</v>
      </c>
      <c r="T85" s="166">
        <f t="shared" si="46"/>
        <v>0</v>
      </c>
      <c r="U85" s="166">
        <f t="shared" si="46"/>
        <v>0</v>
      </c>
      <c r="V85" s="166">
        <f t="shared" si="46"/>
        <v>0</v>
      </c>
      <c r="W85" s="166">
        <f t="shared" si="46"/>
        <v>0</v>
      </c>
      <c r="X85" s="166">
        <f t="shared" si="46"/>
        <v>0</v>
      </c>
      <c r="Y85" s="166">
        <f t="shared" si="46"/>
        <v>0</v>
      </c>
      <c r="Z85" s="166">
        <f t="shared" si="46"/>
        <v>0</v>
      </c>
      <c r="AA85" s="166">
        <f t="shared" si="46"/>
        <v>0</v>
      </c>
      <c r="AB85" s="166">
        <f t="shared" si="46"/>
        <v>0</v>
      </c>
      <c r="AC85" s="166">
        <f t="shared" si="46"/>
        <v>0</v>
      </c>
      <c r="AD85" s="166">
        <f t="shared" si="46"/>
        <v>0</v>
      </c>
      <c r="AE85" s="166">
        <f t="shared" si="46"/>
        <v>0</v>
      </c>
      <c r="AF85" s="166">
        <f t="shared" si="46"/>
        <v>0</v>
      </c>
      <c r="AG85" s="166">
        <f t="shared" si="46"/>
        <v>0</v>
      </c>
      <c r="AH85" s="166">
        <f t="shared" si="46"/>
        <v>0</v>
      </c>
      <c r="AI85" s="166">
        <f t="shared" si="46"/>
        <v>0</v>
      </c>
      <c r="AJ85" s="166">
        <f t="shared" si="46"/>
        <v>0</v>
      </c>
      <c r="AK85" s="166">
        <f t="shared" si="46"/>
        <v>0</v>
      </c>
      <c r="AL85" s="166">
        <f t="shared" si="46"/>
        <v>0</v>
      </c>
      <c r="AM85" s="166">
        <f t="shared" si="46"/>
        <v>0</v>
      </c>
      <c r="AN85" s="166">
        <f t="shared" si="46"/>
        <v>0</v>
      </c>
      <c r="AO85" s="166">
        <f t="shared" si="46"/>
        <v>0</v>
      </c>
      <c r="AP85" s="166">
        <f t="shared" si="46"/>
        <v>0</v>
      </c>
      <c r="AU85" s="164" t="e">
        <f>(SUM(D85:AP85))/(Classe!$E$49-AT20)</f>
        <v>#DIV/0!</v>
      </c>
    </row>
    <row r="86" spans="1:47" ht="13.5" thickTop="1" x14ac:dyDescent="0.2"/>
  </sheetData>
  <sheetProtection insertColumns="0" insertRows="0" insertHyperlinks="0" deleteColumns="0" deleteRows="0" selectLockedCells="1" sort="0" autoFilter="0" pivotTables="0"/>
  <mergeCells count="205">
    <mergeCell ref="AN79:AN80"/>
    <mergeCell ref="AO79:AO80"/>
    <mergeCell ref="AP79:AP80"/>
    <mergeCell ref="AP74:AP75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Q79:Q80"/>
    <mergeCell ref="R79:R80"/>
    <mergeCell ref="S79:S80"/>
    <mergeCell ref="T79:T80"/>
    <mergeCell ref="U79:U80"/>
    <mergeCell ref="V79:V80"/>
    <mergeCell ref="W79:W80"/>
    <mergeCell ref="X79:X80"/>
    <mergeCell ref="Y79:Y80"/>
    <mergeCell ref="Z79:Z80"/>
    <mergeCell ref="AG74:AG75"/>
    <mergeCell ref="AH74:AH75"/>
    <mergeCell ref="AI74:AI75"/>
    <mergeCell ref="AJ74:AJ75"/>
    <mergeCell ref="AK74:AK75"/>
    <mergeCell ref="AL74:AL75"/>
    <mergeCell ref="AA79:AA80"/>
    <mergeCell ref="AB79:AB80"/>
    <mergeCell ref="AC79:AC80"/>
    <mergeCell ref="AD79:AD80"/>
    <mergeCell ref="AE79:AE80"/>
    <mergeCell ref="AF79:AF80"/>
    <mergeCell ref="AG79:AG80"/>
    <mergeCell ref="AH79:AH80"/>
    <mergeCell ref="AI79:AI80"/>
    <mergeCell ref="AJ79:AJ80"/>
    <mergeCell ref="AK79:AK80"/>
    <mergeCell ref="AL79:AL80"/>
    <mergeCell ref="AM74:AM75"/>
    <mergeCell ref="AN74:AN75"/>
    <mergeCell ref="AO74:AO75"/>
    <mergeCell ref="X74:X75"/>
    <mergeCell ref="Y74:Y75"/>
    <mergeCell ref="Z74:Z75"/>
    <mergeCell ref="AA74:AA75"/>
    <mergeCell ref="AB74:AB75"/>
    <mergeCell ref="AC74:AC75"/>
    <mergeCell ref="AD74:AD75"/>
    <mergeCell ref="AE74:AE75"/>
    <mergeCell ref="AF74:AF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A81:C81"/>
    <mergeCell ref="A82:C82"/>
    <mergeCell ref="A83:C83"/>
    <mergeCell ref="A84:C84"/>
    <mergeCell ref="A85:C85"/>
    <mergeCell ref="D74:D75"/>
    <mergeCell ref="E74:E75"/>
    <mergeCell ref="A76:C76"/>
    <mergeCell ref="A77:C77"/>
    <mergeCell ref="A78:C78"/>
    <mergeCell ref="A79:C79"/>
    <mergeCell ref="A80:C80"/>
    <mergeCell ref="A74:C74"/>
    <mergeCell ref="AM79:AM80"/>
    <mergeCell ref="A75:C75"/>
    <mergeCell ref="AM9:AM10"/>
    <mergeCell ref="AN9:AN10"/>
    <mergeCell ref="AO9:AO10"/>
    <mergeCell ref="AP9:AP10"/>
    <mergeCell ref="AQ9:AQ10"/>
    <mergeCell ref="AH9:AH10"/>
    <mergeCell ref="AI9:AI10"/>
    <mergeCell ref="AJ9:AJ10"/>
    <mergeCell ref="AK9:AK10"/>
    <mergeCell ref="AL9:AL10"/>
    <mergeCell ref="AC9:AC10"/>
    <mergeCell ref="AD9:AD10"/>
    <mergeCell ref="AE9:AE10"/>
    <mergeCell ref="AF9:AF10"/>
    <mergeCell ref="AG9:AG10"/>
    <mergeCell ref="X9:X10"/>
    <mergeCell ref="Y9:Y10"/>
    <mergeCell ref="Z9:Z10"/>
    <mergeCell ref="AA9:AA10"/>
    <mergeCell ref="AB9:AB10"/>
    <mergeCell ref="S9:S10"/>
    <mergeCell ref="T9:T10"/>
    <mergeCell ref="S40:S41"/>
    <mergeCell ref="T40:T41"/>
    <mergeCell ref="U40:U41"/>
    <mergeCell ref="V40:V41"/>
    <mergeCell ref="W40:W41"/>
    <mergeCell ref="AR9:AR10"/>
    <mergeCell ref="AS40:AS41"/>
    <mergeCell ref="AC40:AC41"/>
    <mergeCell ref="AD40:AD41"/>
    <mergeCell ref="AE40:AE41"/>
    <mergeCell ref="AF40:AF41"/>
    <mergeCell ref="AG40:AG41"/>
    <mergeCell ref="X40:X41"/>
    <mergeCell ref="Y40:Y41"/>
    <mergeCell ref="Z40:Z41"/>
    <mergeCell ref="AA40:AA41"/>
    <mergeCell ref="AB40:AB41"/>
    <mergeCell ref="AL40:AL41"/>
    <mergeCell ref="AQ39:AU39"/>
    <mergeCell ref="AT40:AT41"/>
    <mergeCell ref="AU40:AU41"/>
    <mergeCell ref="AR40:AR41"/>
    <mergeCell ref="AS9:AS10"/>
    <mergeCell ref="AT9:AT10"/>
    <mergeCell ref="P9:P10"/>
    <mergeCell ref="Q9:Q10"/>
    <mergeCell ref="R9:R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AQ71:AU71"/>
    <mergeCell ref="A8:C8"/>
    <mergeCell ref="A42:A49"/>
    <mergeCell ref="A50:A56"/>
    <mergeCell ref="A57:A60"/>
    <mergeCell ref="A61:A62"/>
    <mergeCell ref="A63:A66"/>
    <mergeCell ref="A40:C40"/>
    <mergeCell ref="B64:B66"/>
    <mergeCell ref="D40:D41"/>
    <mergeCell ref="E40:E41"/>
    <mergeCell ref="F40:F41"/>
    <mergeCell ref="G40:G41"/>
    <mergeCell ref="N40:N41"/>
    <mergeCell ref="O40:O41"/>
    <mergeCell ref="P40:P41"/>
    <mergeCell ref="Q40:Q41"/>
    <mergeCell ref="R40:R41"/>
    <mergeCell ref="I40:I41"/>
    <mergeCell ref="J40:J41"/>
    <mergeCell ref="K40:K41"/>
    <mergeCell ref="L40:L41"/>
    <mergeCell ref="M40:M41"/>
    <mergeCell ref="M9:M10"/>
    <mergeCell ref="A69:B71"/>
    <mergeCell ref="B21:B22"/>
    <mergeCell ref="B52:B54"/>
    <mergeCell ref="A9:C9"/>
    <mergeCell ref="A11:A17"/>
    <mergeCell ref="A31:A34"/>
    <mergeCell ref="B33:B34"/>
    <mergeCell ref="B23:B30"/>
    <mergeCell ref="A18:A30"/>
    <mergeCell ref="AU9:AU10"/>
    <mergeCell ref="U9:U10"/>
    <mergeCell ref="V9:V10"/>
    <mergeCell ref="W9:W10"/>
    <mergeCell ref="B1:H1"/>
    <mergeCell ref="B2:H2"/>
    <mergeCell ref="B4:H4"/>
    <mergeCell ref="B3:H3"/>
    <mergeCell ref="A67:B68"/>
    <mergeCell ref="H40:H41"/>
    <mergeCell ref="A35:B36"/>
    <mergeCell ref="A37:B39"/>
    <mergeCell ref="AQ8:AU8"/>
    <mergeCell ref="N9:N10"/>
    <mergeCell ref="O9:O10"/>
    <mergeCell ref="AM40:AM41"/>
    <mergeCell ref="AN40:AN41"/>
    <mergeCell ref="AO40:AO41"/>
    <mergeCell ref="AP40:AP41"/>
    <mergeCell ref="AQ40:AQ41"/>
    <mergeCell ref="AH40:AH41"/>
    <mergeCell ref="AI40:AI41"/>
    <mergeCell ref="AJ40:AJ41"/>
    <mergeCell ref="AK40:AK41"/>
  </mergeCells>
  <conditionalFormatting sqref="D71:AP71">
    <cfRule type="cellIs" dxfId="18" priority="362" operator="lessThan">
      <formula>0.33</formula>
    </cfRule>
    <cfRule type="cellIs" dxfId="17" priority="363" operator="between">
      <formula>0.51</formula>
      <formula>0.74</formula>
    </cfRule>
    <cfRule type="cellIs" dxfId="16" priority="364" operator="between">
      <formula>0.33</formula>
      <formula>0.5</formula>
    </cfRule>
    <cfRule type="cellIs" dxfId="15" priority="365" operator="greaterThanOrEqual">
      <formula>0.75</formula>
    </cfRule>
  </conditionalFormatting>
  <conditionalFormatting sqref="AU11:AU34">
    <cfRule type="cellIs" dxfId="14" priority="45" operator="between">
      <formula>0.5</formula>
      <formula>0.74</formula>
    </cfRule>
    <cfRule type="cellIs" dxfId="13" priority="46" operator="between">
      <formula>0.34</formula>
      <formula>0.49</formula>
    </cfRule>
    <cfRule type="cellIs" dxfId="12" priority="47" operator="lessThan">
      <formula>0.33</formula>
    </cfRule>
  </conditionalFormatting>
  <conditionalFormatting sqref="AU11:AU34">
    <cfRule type="cellIs" dxfId="11" priority="41" operator="between">
      <formula>0.33</formula>
      <formula>0.49</formula>
    </cfRule>
    <cfRule type="cellIs" dxfId="10" priority="42" operator="between">
      <formula>0.5</formula>
      <formula>0.74</formula>
    </cfRule>
    <cfRule type="cellIs" dxfId="9" priority="43" operator="greaterThan">
      <formula>0.74</formula>
    </cfRule>
    <cfRule type="cellIs" dxfId="8" priority="44" operator="lessThan">
      <formula>0.33</formula>
    </cfRule>
  </conditionalFormatting>
  <conditionalFormatting sqref="AU42:AU66">
    <cfRule type="cellIs" dxfId="7" priority="27" operator="between">
      <formula>0.2</formula>
      <formula>0.49</formula>
    </cfRule>
    <cfRule type="cellIs" dxfId="6" priority="28" operator="between">
      <formula>0.5</formula>
      <formula>0.79</formula>
    </cfRule>
    <cfRule type="cellIs" dxfId="5" priority="29" operator="greaterThan">
      <formula>0.8</formula>
    </cfRule>
    <cfRule type="cellIs" dxfId="4" priority="30" operator="lessThan">
      <formula>0.2</formula>
    </cfRule>
  </conditionalFormatting>
  <conditionalFormatting sqref="D39:AP39">
    <cfRule type="cellIs" dxfId="3" priority="9" operator="lessThan">
      <formula>0.33</formula>
    </cfRule>
    <cfRule type="cellIs" dxfId="2" priority="10" operator="between">
      <formula>0.51</formula>
      <formula>0.74</formula>
    </cfRule>
    <cfRule type="cellIs" dxfId="1" priority="11" operator="between">
      <formula>0.33</formula>
      <formula>0.5</formula>
    </cfRule>
    <cfRule type="cellIs" dxfId="0" priority="12" operator="greaterThanOrEqual">
      <formula>0.75</formula>
    </cfRule>
  </conditionalFormatting>
  <dataValidations count="1">
    <dataValidation type="list" allowBlank="1" showInputMessage="1" showErrorMessage="1" sqref="D42:AP66 D11:AP34">
      <formula1>valeur</formula1>
    </dataValidation>
  </dataValidations>
  <pageMargins left="0.25" right="0.25" top="0.75" bottom="0.75" header="0.3" footer="0.3"/>
  <pageSetup paperSize="9" scale="43" fitToHeight="0" orientation="landscape" horizontalDpi="4294967293" r:id="rId1"/>
  <ignoredErrors>
    <ignoredError sqref="D77:AB78 AC77:AP78 D76:AP76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3"/>
  <sheetViews>
    <sheetView topLeftCell="A11" zoomScaleNormal="100" workbookViewId="0">
      <selection activeCell="F17" sqref="F17"/>
    </sheetView>
  </sheetViews>
  <sheetFormatPr baseColWidth="10" defaultColWidth="11.42578125" defaultRowHeight="12.75" x14ac:dyDescent="0.2"/>
  <cols>
    <col min="1" max="1" width="45.28515625" style="63" customWidth="1"/>
    <col min="2" max="31" width="8.7109375" style="61" customWidth="1"/>
    <col min="32" max="32" width="8.7109375" style="62" customWidth="1"/>
    <col min="33" max="42" width="8.7109375" style="61" customWidth="1"/>
    <col min="43" max="16384" width="11.42578125" style="61"/>
  </cols>
  <sheetData>
    <row r="1" spans="1:42" ht="17.25" x14ac:dyDescent="0.35">
      <c r="A1" s="50" t="s">
        <v>50</v>
      </c>
      <c r="B1" s="253">
        <f>Classe!D2</f>
        <v>0</v>
      </c>
      <c r="C1" s="253"/>
      <c r="D1" s="254"/>
      <c r="E1" s="254"/>
      <c r="F1" s="255"/>
    </row>
    <row r="2" spans="1:42" ht="17.25" x14ac:dyDescent="0.35">
      <c r="A2" s="51" t="s">
        <v>51</v>
      </c>
      <c r="B2" s="256">
        <f>Classe!D3</f>
        <v>0</v>
      </c>
      <c r="C2" s="256"/>
      <c r="D2" s="257"/>
      <c r="E2" s="257"/>
      <c r="F2" s="258"/>
    </row>
    <row r="3" spans="1:42" ht="17.25" x14ac:dyDescent="0.35">
      <c r="A3" s="51" t="s">
        <v>52</v>
      </c>
      <c r="B3" s="115">
        <f>Classe!D4</f>
        <v>0</v>
      </c>
      <c r="C3" s="115"/>
      <c r="D3" s="116"/>
      <c r="E3" s="116"/>
      <c r="F3" s="117"/>
    </row>
    <row r="4" spans="1:42" ht="18" thickBot="1" x14ac:dyDescent="0.4">
      <c r="A4" s="52" t="s">
        <v>76</v>
      </c>
      <c r="B4" s="259">
        <f>Classe!D6</f>
        <v>0</v>
      </c>
      <c r="C4" s="259"/>
      <c r="D4" s="260"/>
      <c r="E4" s="260"/>
      <c r="F4" s="261"/>
    </row>
    <row r="5" spans="1:42" ht="13.5" thickBot="1" x14ac:dyDescent="0.25"/>
    <row r="6" spans="1:42" ht="155.1" customHeight="1" x14ac:dyDescent="0.2">
      <c r="A6" s="270" t="s">
        <v>92</v>
      </c>
      <c r="B6" s="271"/>
      <c r="C6" s="57" t="str">
        <f t="shared" ref="C6:AP6" si="0">C13</f>
        <v xml:space="preserve">Réussite de la classe </v>
      </c>
      <c r="D6" s="60" t="str">
        <f t="shared" si="0"/>
        <v xml:space="preserve"> </v>
      </c>
      <c r="E6" s="60" t="str">
        <f t="shared" si="0"/>
        <v xml:space="preserve"> </v>
      </c>
      <c r="F6" s="60" t="str">
        <f t="shared" si="0"/>
        <v xml:space="preserve"> </v>
      </c>
      <c r="G6" s="60" t="str">
        <f t="shared" si="0"/>
        <v xml:space="preserve"> </v>
      </c>
      <c r="H6" s="60" t="str">
        <f t="shared" si="0"/>
        <v xml:space="preserve"> </v>
      </c>
      <c r="I6" s="60" t="str">
        <f t="shared" si="0"/>
        <v xml:space="preserve"> </v>
      </c>
      <c r="J6" s="60" t="str">
        <f t="shared" si="0"/>
        <v xml:space="preserve"> </v>
      </c>
      <c r="K6" s="60" t="str">
        <f t="shared" si="0"/>
        <v xml:space="preserve"> </v>
      </c>
      <c r="L6" s="60" t="str">
        <f t="shared" si="0"/>
        <v xml:space="preserve"> </v>
      </c>
      <c r="M6" s="60" t="str">
        <f t="shared" si="0"/>
        <v xml:space="preserve"> </v>
      </c>
      <c r="N6" s="60" t="str">
        <f t="shared" si="0"/>
        <v xml:space="preserve"> </v>
      </c>
      <c r="O6" s="60" t="str">
        <f t="shared" si="0"/>
        <v xml:space="preserve"> </v>
      </c>
      <c r="P6" s="60" t="str">
        <f t="shared" si="0"/>
        <v xml:space="preserve"> </v>
      </c>
      <c r="Q6" s="60" t="str">
        <f t="shared" si="0"/>
        <v xml:space="preserve"> </v>
      </c>
      <c r="R6" s="60" t="str">
        <f t="shared" si="0"/>
        <v xml:space="preserve"> </v>
      </c>
      <c r="S6" s="60" t="str">
        <f t="shared" si="0"/>
        <v xml:space="preserve"> </v>
      </c>
      <c r="T6" s="60" t="str">
        <f t="shared" si="0"/>
        <v xml:space="preserve"> </v>
      </c>
      <c r="U6" s="60" t="str">
        <f t="shared" si="0"/>
        <v xml:space="preserve"> </v>
      </c>
      <c r="V6" s="60" t="str">
        <f t="shared" si="0"/>
        <v xml:space="preserve"> </v>
      </c>
      <c r="W6" s="60" t="str">
        <f t="shared" si="0"/>
        <v xml:space="preserve"> </v>
      </c>
      <c r="X6" s="60" t="str">
        <f t="shared" si="0"/>
        <v xml:space="preserve"> </v>
      </c>
      <c r="Y6" s="60" t="str">
        <f t="shared" si="0"/>
        <v xml:space="preserve"> </v>
      </c>
      <c r="Z6" s="60" t="str">
        <f t="shared" si="0"/>
        <v xml:space="preserve"> </v>
      </c>
      <c r="AA6" s="60" t="str">
        <f t="shared" si="0"/>
        <v xml:space="preserve"> </v>
      </c>
      <c r="AB6" s="60" t="str">
        <f t="shared" si="0"/>
        <v xml:space="preserve"> </v>
      </c>
      <c r="AC6" s="60" t="str">
        <f t="shared" si="0"/>
        <v xml:space="preserve"> </v>
      </c>
      <c r="AD6" s="60" t="str">
        <f t="shared" si="0"/>
        <v xml:space="preserve"> </v>
      </c>
      <c r="AE6" s="60" t="str">
        <f t="shared" si="0"/>
        <v xml:space="preserve"> </v>
      </c>
      <c r="AF6" s="60" t="str">
        <f t="shared" si="0"/>
        <v xml:space="preserve"> </v>
      </c>
      <c r="AG6" s="60" t="str">
        <f t="shared" si="0"/>
        <v xml:space="preserve"> </v>
      </c>
      <c r="AH6" s="60" t="str">
        <f t="shared" si="0"/>
        <v xml:space="preserve"> </v>
      </c>
      <c r="AI6" s="60" t="str">
        <f t="shared" si="0"/>
        <v xml:space="preserve"> </v>
      </c>
      <c r="AJ6" s="60" t="str">
        <f t="shared" si="0"/>
        <v xml:space="preserve"> </v>
      </c>
      <c r="AK6" s="60" t="str">
        <f t="shared" si="0"/>
        <v xml:space="preserve"> </v>
      </c>
      <c r="AL6" s="60" t="str">
        <f t="shared" si="0"/>
        <v xml:space="preserve"> </v>
      </c>
      <c r="AM6" s="60" t="str">
        <f t="shared" si="0"/>
        <v xml:space="preserve"> </v>
      </c>
      <c r="AN6" s="60" t="str">
        <f t="shared" si="0"/>
        <v xml:space="preserve"> </v>
      </c>
      <c r="AO6" s="60" t="str">
        <f t="shared" si="0"/>
        <v xml:space="preserve"> </v>
      </c>
      <c r="AP6" s="60" t="str">
        <f t="shared" si="0"/>
        <v xml:space="preserve"> </v>
      </c>
    </row>
    <row r="7" spans="1:42" x14ac:dyDescent="0.2">
      <c r="A7" s="262" t="s">
        <v>80</v>
      </c>
      <c r="B7" s="263"/>
      <c r="C7" s="65" t="e">
        <f>CONCATENATE(ROUND(Saisie!AU76,0),"/7")</f>
        <v>#DIV/0!</v>
      </c>
      <c r="D7" s="146" t="str">
        <f>CONCATENATE(Saisie!D76,"/7")</f>
        <v>0/7</v>
      </c>
      <c r="E7" s="146" t="str">
        <f>CONCATENATE(Saisie!E76,"/7")</f>
        <v>0/7</v>
      </c>
      <c r="F7" s="146" t="str">
        <f>CONCATENATE(Saisie!F76,"/7")</f>
        <v>0/7</v>
      </c>
      <c r="G7" s="146" t="str">
        <f>CONCATENATE(Saisie!G76,"/7")</f>
        <v>0/7</v>
      </c>
      <c r="H7" s="146" t="str">
        <f>CONCATENATE(Saisie!H76,"/7")</f>
        <v>0/7</v>
      </c>
      <c r="I7" s="146" t="str">
        <f>CONCATENATE(Saisie!I76,"/7")</f>
        <v>0/7</v>
      </c>
      <c r="J7" s="146" t="str">
        <f>CONCATENATE(Saisie!J76,"/7")</f>
        <v>0/7</v>
      </c>
      <c r="K7" s="146" t="str">
        <f>CONCATENATE(Saisie!K76,"/7")</f>
        <v>0/7</v>
      </c>
      <c r="L7" s="146" t="str">
        <f>CONCATENATE(Saisie!L76,"/7")</f>
        <v>0/7</v>
      </c>
      <c r="M7" s="146" t="str">
        <f>CONCATENATE(Saisie!M76,"/7")</f>
        <v>0/7</v>
      </c>
      <c r="N7" s="146" t="str">
        <f>CONCATENATE(Saisie!N76,"/7")</f>
        <v>0/7</v>
      </c>
      <c r="O7" s="146" t="str">
        <f>CONCATENATE(Saisie!O76,"/7")</f>
        <v>0/7</v>
      </c>
      <c r="P7" s="146" t="str">
        <f>CONCATENATE(Saisie!P76,"/7")</f>
        <v>0/7</v>
      </c>
      <c r="Q7" s="146" t="str">
        <f>CONCATENATE(Saisie!Q76,"/7")</f>
        <v>0/7</v>
      </c>
      <c r="R7" s="146" t="str">
        <f>CONCATENATE(Saisie!R76,"/7")</f>
        <v>0/7</v>
      </c>
      <c r="S7" s="146" t="str">
        <f>CONCATENATE(Saisie!S76,"/7")</f>
        <v>0/7</v>
      </c>
      <c r="T7" s="146" t="str">
        <f>CONCATENATE(Saisie!T76,"/7")</f>
        <v>0/7</v>
      </c>
      <c r="U7" s="146" t="str">
        <f>CONCATENATE(Saisie!U76,"/7")</f>
        <v>0/7</v>
      </c>
      <c r="V7" s="146" t="str">
        <f>CONCATENATE(Saisie!V76,"/7")</f>
        <v>0/7</v>
      </c>
      <c r="W7" s="146" t="str">
        <f>CONCATENATE(Saisie!W76,"/7")</f>
        <v>0/7</v>
      </c>
      <c r="X7" s="146" t="str">
        <f>CONCATENATE(Saisie!X76,"/7")</f>
        <v>0/7</v>
      </c>
      <c r="Y7" s="146" t="str">
        <f>CONCATENATE(Saisie!Y76,"/7")</f>
        <v>0/7</v>
      </c>
      <c r="Z7" s="146" t="str">
        <f>CONCATENATE(Saisie!Z76,"/7")</f>
        <v>0/7</v>
      </c>
      <c r="AA7" s="146" t="str">
        <f>CONCATENATE(Saisie!AA76,"/7")</f>
        <v>0/7</v>
      </c>
      <c r="AB7" s="146" t="str">
        <f>CONCATENATE(Saisie!AB76,"/7")</f>
        <v>0/7</v>
      </c>
      <c r="AC7" s="146" t="str">
        <f>CONCATENATE(Saisie!AC76,"/7")</f>
        <v>0/7</v>
      </c>
      <c r="AD7" s="146" t="str">
        <f>CONCATENATE(Saisie!AD76,"/7")</f>
        <v>0/7</v>
      </c>
      <c r="AE7" s="146" t="str">
        <f>CONCATENATE(Saisie!AE76,"/7")</f>
        <v>0/7</v>
      </c>
      <c r="AF7" s="146" t="str">
        <f>CONCATENATE(Saisie!AF76,"/7")</f>
        <v>0/7</v>
      </c>
      <c r="AG7" s="146" t="str">
        <f>CONCATENATE(Saisie!AG76,"/7")</f>
        <v>0/7</v>
      </c>
      <c r="AH7" s="146" t="str">
        <f>CONCATENATE(Saisie!AH76,"/7")</f>
        <v>0/7</v>
      </c>
      <c r="AI7" s="146" t="str">
        <f>CONCATENATE(Saisie!AI76,"/7")</f>
        <v>0/7</v>
      </c>
      <c r="AJ7" s="146" t="str">
        <f>CONCATENATE(Saisie!AJ76,"/7")</f>
        <v>0/7</v>
      </c>
      <c r="AK7" s="146" t="str">
        <f>CONCATENATE(Saisie!AK76,"/7")</f>
        <v>0/7</v>
      </c>
      <c r="AL7" s="146" t="str">
        <f>CONCATENATE(Saisie!AL76,"/7")</f>
        <v>0/7</v>
      </c>
      <c r="AM7" s="146" t="str">
        <f>CONCATENATE(Saisie!AM76,"/7")</f>
        <v>0/7</v>
      </c>
      <c r="AN7" s="146" t="str">
        <f>CONCATENATE(Saisie!AN76,"/7")</f>
        <v>0/7</v>
      </c>
      <c r="AO7" s="146" t="str">
        <f>CONCATENATE(Saisie!AO76,"/7")</f>
        <v>0/7</v>
      </c>
      <c r="AP7" s="146" t="str">
        <f>CONCATENATE(Saisie!AP76,"/7")</f>
        <v>0/7</v>
      </c>
    </row>
    <row r="8" spans="1:42" x14ac:dyDescent="0.2">
      <c r="A8" s="264" t="s">
        <v>117</v>
      </c>
      <c r="B8" s="265"/>
      <c r="C8" s="65" t="e">
        <f>CONCATENATE(ROUND(Saisie!AU77,0),"/13")</f>
        <v>#DIV/0!</v>
      </c>
      <c r="D8" s="67" t="str">
        <f>CONCATENATE(Saisie!D77,"/13")</f>
        <v>0/13</v>
      </c>
      <c r="E8" s="67" t="str">
        <f>CONCATENATE(Saisie!E77,"/13")</f>
        <v>0/13</v>
      </c>
      <c r="F8" s="67" t="str">
        <f>CONCATENATE(Saisie!F77,"/13")</f>
        <v>0/13</v>
      </c>
      <c r="G8" s="67" t="str">
        <f>CONCATENATE(Saisie!G77,"/13")</f>
        <v>0/13</v>
      </c>
      <c r="H8" s="67" t="str">
        <f>CONCATENATE(Saisie!H77,"/13")</f>
        <v>0/13</v>
      </c>
      <c r="I8" s="67" t="str">
        <f>CONCATENATE(Saisie!I77,"/13")</f>
        <v>0/13</v>
      </c>
      <c r="J8" s="67" t="str">
        <f>CONCATENATE(Saisie!J77,"/13")</f>
        <v>0/13</v>
      </c>
      <c r="K8" s="67" t="str">
        <f>CONCATENATE(Saisie!K77,"/13")</f>
        <v>0/13</v>
      </c>
      <c r="L8" s="67" t="str">
        <f>CONCATENATE(Saisie!L77,"/13")</f>
        <v>0/13</v>
      </c>
      <c r="M8" s="67" t="str">
        <f>CONCATENATE(Saisie!M77,"/13")</f>
        <v>0/13</v>
      </c>
      <c r="N8" s="67" t="str">
        <f>CONCATENATE(Saisie!N77,"/13")</f>
        <v>0/13</v>
      </c>
      <c r="O8" s="67" t="str">
        <f>CONCATENATE(Saisie!O77,"/13")</f>
        <v>0/13</v>
      </c>
      <c r="P8" s="67" t="str">
        <f>CONCATENATE(Saisie!P77,"/13")</f>
        <v>0/13</v>
      </c>
      <c r="Q8" s="67" t="str">
        <f>CONCATENATE(Saisie!Q77,"/13")</f>
        <v>0/13</v>
      </c>
      <c r="R8" s="67" t="str">
        <f>CONCATENATE(Saisie!R77,"/13")</f>
        <v>0/13</v>
      </c>
      <c r="S8" s="67" t="str">
        <f>CONCATENATE(Saisie!S77,"/13")</f>
        <v>0/13</v>
      </c>
      <c r="T8" s="67" t="str">
        <f>CONCATENATE(Saisie!T77,"/13")</f>
        <v>0/13</v>
      </c>
      <c r="U8" s="67" t="str">
        <f>CONCATENATE(Saisie!U77,"/13")</f>
        <v>0/13</v>
      </c>
      <c r="V8" s="67" t="str">
        <f>CONCATENATE(Saisie!V77,"/13")</f>
        <v>0/13</v>
      </c>
      <c r="W8" s="67" t="str">
        <f>CONCATENATE(Saisie!W77,"/13")</f>
        <v>0/13</v>
      </c>
      <c r="X8" s="67" t="str">
        <f>CONCATENATE(Saisie!X77,"/13")</f>
        <v>0/13</v>
      </c>
      <c r="Y8" s="67" t="str">
        <f>CONCATENATE(Saisie!Y77,"/13")</f>
        <v>0/13</v>
      </c>
      <c r="Z8" s="67" t="str">
        <f>CONCATENATE(Saisie!Z77,"/13")</f>
        <v>0/13</v>
      </c>
      <c r="AA8" s="67" t="str">
        <f>CONCATENATE(Saisie!AA77,"/13")</f>
        <v>0/13</v>
      </c>
      <c r="AB8" s="67" t="str">
        <f>CONCATENATE(Saisie!AB77,"/13")</f>
        <v>0/13</v>
      </c>
      <c r="AC8" s="67" t="str">
        <f>CONCATENATE(Saisie!AC77,"/13")</f>
        <v>0/13</v>
      </c>
      <c r="AD8" s="67" t="str">
        <f>CONCATENATE(Saisie!AD77,"/13")</f>
        <v>0/13</v>
      </c>
      <c r="AE8" s="67" t="str">
        <f>CONCATENATE(Saisie!AE77,"/13")</f>
        <v>0/13</v>
      </c>
      <c r="AF8" s="67" t="str">
        <f>CONCATENATE(Saisie!AF77,"/13")</f>
        <v>0/13</v>
      </c>
      <c r="AG8" s="67" t="str">
        <f>CONCATENATE(Saisie!AG77,"/13")</f>
        <v>0/13</v>
      </c>
      <c r="AH8" s="67" t="str">
        <f>CONCATENATE(Saisie!AH77,"/13")</f>
        <v>0/13</v>
      </c>
      <c r="AI8" s="67" t="str">
        <f>CONCATENATE(Saisie!AI77,"/13")</f>
        <v>0/13</v>
      </c>
      <c r="AJ8" s="67" t="str">
        <f>CONCATENATE(Saisie!AJ77,"/13")</f>
        <v>0/13</v>
      </c>
      <c r="AK8" s="67" t="str">
        <f>CONCATENATE(Saisie!AK77,"/13")</f>
        <v>0/13</v>
      </c>
      <c r="AL8" s="67" t="str">
        <f>CONCATENATE(Saisie!AL77,"/13")</f>
        <v>0/13</v>
      </c>
      <c r="AM8" s="67" t="str">
        <f>CONCATENATE(Saisie!AM77,"/13")</f>
        <v>0/13</v>
      </c>
      <c r="AN8" s="67" t="str">
        <f>CONCATENATE(Saisie!AN77,"/13")</f>
        <v>0/13</v>
      </c>
      <c r="AO8" s="67" t="str">
        <f>CONCATENATE(Saisie!AO77,"/13")</f>
        <v>0/13</v>
      </c>
      <c r="AP8" s="67" t="str">
        <f>CONCATENATE(Saisie!AP77,"/13")</f>
        <v>0/13</v>
      </c>
    </row>
    <row r="9" spans="1:42" ht="13.5" thickBot="1" x14ac:dyDescent="0.25">
      <c r="A9" s="262" t="s">
        <v>82</v>
      </c>
      <c r="B9" s="263"/>
      <c r="C9" s="65" t="e">
        <f>CONCATENATE(ROUND(Saisie!AU78,0),"/4")</f>
        <v>#DIV/0!</v>
      </c>
      <c r="D9" s="66" t="str">
        <f>CONCATENATE(Saisie!D78,"/4")</f>
        <v>0/4</v>
      </c>
      <c r="E9" s="66" t="str">
        <f>CONCATENATE(Saisie!E78,"/4")</f>
        <v>0/4</v>
      </c>
      <c r="F9" s="66" t="str">
        <f>CONCATENATE(Saisie!F78,"/4")</f>
        <v>0/4</v>
      </c>
      <c r="G9" s="66" t="str">
        <f>CONCATENATE(Saisie!G78,"/4")</f>
        <v>0/4</v>
      </c>
      <c r="H9" s="66" t="str">
        <f>CONCATENATE(Saisie!H78,"/4")</f>
        <v>0/4</v>
      </c>
      <c r="I9" s="66" t="str">
        <f>CONCATENATE(Saisie!I78,"/4")</f>
        <v>0/4</v>
      </c>
      <c r="J9" s="66" t="str">
        <f>CONCATENATE(Saisie!J78,"/4")</f>
        <v>0/4</v>
      </c>
      <c r="K9" s="66" t="str">
        <f>CONCATENATE(Saisie!K78,"/4")</f>
        <v>0/4</v>
      </c>
      <c r="L9" s="66" t="str">
        <f>CONCATENATE(Saisie!L78,"/4")</f>
        <v>0/4</v>
      </c>
      <c r="M9" s="66" t="str">
        <f>CONCATENATE(Saisie!M78,"/4")</f>
        <v>0/4</v>
      </c>
      <c r="N9" s="66" t="str">
        <f>CONCATENATE(Saisie!N78,"/4")</f>
        <v>0/4</v>
      </c>
      <c r="O9" s="66" t="str">
        <f>CONCATENATE(Saisie!O78,"/4")</f>
        <v>0/4</v>
      </c>
      <c r="P9" s="66" t="str">
        <f>CONCATENATE(Saisie!P78,"/4")</f>
        <v>0/4</v>
      </c>
      <c r="Q9" s="66" t="str">
        <f>CONCATENATE(Saisie!Q78,"/4")</f>
        <v>0/4</v>
      </c>
      <c r="R9" s="66" t="str">
        <f>CONCATENATE(Saisie!R78,"/4")</f>
        <v>0/4</v>
      </c>
      <c r="S9" s="66" t="str">
        <f>CONCATENATE(Saisie!S78,"/4")</f>
        <v>0/4</v>
      </c>
      <c r="T9" s="66" t="str">
        <f>CONCATENATE(Saisie!T78,"/4")</f>
        <v>0/4</v>
      </c>
      <c r="U9" s="66" t="str">
        <f>CONCATENATE(Saisie!U78,"/4")</f>
        <v>0/4</v>
      </c>
      <c r="V9" s="66" t="str">
        <f>CONCATENATE(Saisie!V78,"/4")</f>
        <v>0/4</v>
      </c>
      <c r="W9" s="66" t="str">
        <f>CONCATENATE(Saisie!W78,"/4")</f>
        <v>0/4</v>
      </c>
      <c r="X9" s="66" t="str">
        <f>CONCATENATE(Saisie!X78,"/4")</f>
        <v>0/4</v>
      </c>
      <c r="Y9" s="66" t="str">
        <f>CONCATENATE(Saisie!Y78,"/4")</f>
        <v>0/4</v>
      </c>
      <c r="Z9" s="66" t="str">
        <f>CONCATENATE(Saisie!Z78,"/4")</f>
        <v>0/4</v>
      </c>
      <c r="AA9" s="66" t="str">
        <f>CONCATENATE(Saisie!AA78,"/4")</f>
        <v>0/4</v>
      </c>
      <c r="AB9" s="66" t="str">
        <f>CONCATENATE(Saisie!AB78,"/4")</f>
        <v>0/4</v>
      </c>
      <c r="AC9" s="66" t="str">
        <f>CONCATENATE(Saisie!AC78,"/4")</f>
        <v>0/4</v>
      </c>
      <c r="AD9" s="66" t="str">
        <f>CONCATENATE(Saisie!AD78,"/4")</f>
        <v>0/4</v>
      </c>
      <c r="AE9" s="66" t="str">
        <f>CONCATENATE(Saisie!AE78,"/4")</f>
        <v>0/4</v>
      </c>
      <c r="AF9" s="66" t="str">
        <f>CONCATENATE(Saisie!AF78,"/4")</f>
        <v>0/4</v>
      </c>
      <c r="AG9" s="66" t="str">
        <f>CONCATENATE(Saisie!AG78,"/4")</f>
        <v>0/4</v>
      </c>
      <c r="AH9" s="66" t="str">
        <f>CONCATENATE(Saisie!AH78,"/4")</f>
        <v>0/4</v>
      </c>
      <c r="AI9" s="66" t="str">
        <f>CONCATENATE(Saisie!AI78,"/4")</f>
        <v>0/4</v>
      </c>
      <c r="AJ9" s="66" t="str">
        <f>CONCATENATE(Saisie!AJ78,"/4")</f>
        <v>0/4</v>
      </c>
      <c r="AK9" s="66" t="str">
        <f>CONCATENATE(Saisie!AK78,"/4")</f>
        <v>0/4</v>
      </c>
      <c r="AL9" s="66" t="str">
        <f>CONCATENATE(Saisie!AL78,"/4")</f>
        <v>0/4</v>
      </c>
      <c r="AM9" s="66" t="str">
        <f>CONCATENATE(Saisie!AM78,"/4")</f>
        <v>0/4</v>
      </c>
      <c r="AN9" s="66" t="str">
        <f>CONCATENATE(Saisie!AN78,"/4")</f>
        <v>0/4</v>
      </c>
      <c r="AO9" s="66" t="str">
        <f>CONCATENATE(Saisie!AO78,"/4")</f>
        <v>0/4</v>
      </c>
      <c r="AP9" s="66" t="str">
        <f>CONCATENATE(Saisie!AP78,"/4")</f>
        <v>0/4</v>
      </c>
    </row>
    <row r="10" spans="1:42" x14ac:dyDescent="0.2">
      <c r="A10" s="272" t="s">
        <v>73</v>
      </c>
      <c r="B10" s="273"/>
      <c r="C10" s="65" t="e">
        <f>CONCATENATE(ROUND(Saisie!AU35,0),"/24")</f>
        <v>#DIV/0!</v>
      </c>
      <c r="D10" s="69" t="str">
        <f>CONCATENATE(Saisie!D35,"/24")</f>
        <v>0/24</v>
      </c>
      <c r="E10" s="69" t="str">
        <f>CONCATENATE(Saisie!E35,"/24")</f>
        <v>0/24</v>
      </c>
      <c r="F10" s="69" t="str">
        <f>CONCATENATE(Saisie!F35,"/24")</f>
        <v>0/24</v>
      </c>
      <c r="G10" s="69" t="str">
        <f>CONCATENATE(Saisie!G35,"/24")</f>
        <v>0/24</v>
      </c>
      <c r="H10" s="69" t="str">
        <f>CONCATENATE(Saisie!H35,"/24")</f>
        <v>0/24</v>
      </c>
      <c r="I10" s="69" t="str">
        <f>CONCATENATE(Saisie!I35,"/24")</f>
        <v>0/24</v>
      </c>
      <c r="J10" s="69" t="str">
        <f>CONCATENATE(Saisie!J35,"/24")</f>
        <v>0/24</v>
      </c>
      <c r="K10" s="69" t="str">
        <f>CONCATENATE(Saisie!K35,"/24")</f>
        <v>0/24</v>
      </c>
      <c r="L10" s="69" t="str">
        <f>CONCATENATE(Saisie!L35,"/24")</f>
        <v>0/24</v>
      </c>
      <c r="M10" s="69" t="str">
        <f>CONCATENATE(Saisie!M35,"/24")</f>
        <v>0/24</v>
      </c>
      <c r="N10" s="69" t="str">
        <f>CONCATENATE(Saisie!N35,"/24")</f>
        <v>0/24</v>
      </c>
      <c r="O10" s="69" t="str">
        <f>CONCATENATE(Saisie!O35,"/24")</f>
        <v>0/24</v>
      </c>
      <c r="P10" s="69" t="str">
        <f>CONCATENATE(Saisie!P35,"/24")</f>
        <v>0/24</v>
      </c>
      <c r="Q10" s="69" t="str">
        <f>CONCATENATE(Saisie!Q35,"/24")</f>
        <v>0/24</v>
      </c>
      <c r="R10" s="69" t="str">
        <f>CONCATENATE(Saisie!R35,"/24")</f>
        <v>0/24</v>
      </c>
      <c r="S10" s="69" t="str">
        <f>CONCATENATE(Saisie!S35,"/24")</f>
        <v>0/24</v>
      </c>
      <c r="T10" s="69" t="str">
        <f>CONCATENATE(Saisie!T35,"/24")</f>
        <v>0/24</v>
      </c>
      <c r="U10" s="69" t="str">
        <f>CONCATENATE(Saisie!U35,"/24")</f>
        <v>0/24</v>
      </c>
      <c r="V10" s="69" t="str">
        <f>CONCATENATE(Saisie!V35,"/24")</f>
        <v>0/24</v>
      </c>
      <c r="W10" s="69" t="str">
        <f>CONCATENATE(Saisie!W35,"/24")</f>
        <v>0/24</v>
      </c>
      <c r="X10" s="69" t="str">
        <f>CONCATENATE(Saisie!X35,"/24")</f>
        <v>0/24</v>
      </c>
      <c r="Y10" s="69" t="str">
        <f>CONCATENATE(Saisie!Y35,"/24")</f>
        <v>0/24</v>
      </c>
      <c r="Z10" s="69" t="str">
        <f>CONCATENATE(Saisie!Z35,"/24")</f>
        <v>0/24</v>
      </c>
      <c r="AA10" s="69" t="str">
        <f>CONCATENATE(Saisie!AA35,"/24")</f>
        <v>0/24</v>
      </c>
      <c r="AB10" s="69" t="str">
        <f>CONCATENATE(Saisie!AB35,"/24")</f>
        <v>0/24</v>
      </c>
      <c r="AC10" s="69" t="str">
        <f>CONCATENATE(Saisie!AC35,"/24")</f>
        <v>0/24</v>
      </c>
      <c r="AD10" s="69" t="str">
        <f>CONCATENATE(Saisie!AD35,"/24")</f>
        <v>0/24</v>
      </c>
      <c r="AE10" s="69" t="str">
        <f>CONCATENATE(Saisie!AE35,"/24")</f>
        <v>0/24</v>
      </c>
      <c r="AF10" s="69" t="str">
        <f>CONCATENATE(Saisie!AF35,"/24")</f>
        <v>0/24</v>
      </c>
      <c r="AG10" s="69" t="str">
        <f>CONCATENATE(Saisie!AG35,"/24")</f>
        <v>0/24</v>
      </c>
      <c r="AH10" s="69" t="str">
        <f>CONCATENATE(Saisie!AH35,"/24")</f>
        <v>0/24</v>
      </c>
      <c r="AI10" s="69" t="str">
        <f>CONCATENATE(Saisie!AI35,"/24")</f>
        <v>0/24</v>
      </c>
      <c r="AJ10" s="69" t="str">
        <f>CONCATENATE(Saisie!AJ35,"/24")</f>
        <v>0/24</v>
      </c>
      <c r="AK10" s="69" t="str">
        <f>CONCATENATE(Saisie!AK35,"/24")</f>
        <v>0/24</v>
      </c>
      <c r="AL10" s="69" t="str">
        <f>CONCATENATE(Saisie!AL35,"/24")</f>
        <v>0/24</v>
      </c>
      <c r="AM10" s="69" t="str">
        <f>CONCATENATE(Saisie!AM35,"/24")</f>
        <v>0/24</v>
      </c>
      <c r="AN10" s="69" t="str">
        <f>CONCATENATE(Saisie!AN35,"/24")</f>
        <v>0/24</v>
      </c>
      <c r="AO10" s="69" t="str">
        <f>CONCATENATE(Saisie!AO35,"/24")</f>
        <v>0/24</v>
      </c>
      <c r="AP10" s="69" t="str">
        <f>CONCATENATE(Saisie!AP35,"/24")</f>
        <v>0/24</v>
      </c>
    </row>
    <row r="11" spans="1:42" s="71" customFormat="1" ht="13.5" thickBot="1" x14ac:dyDescent="0.25">
      <c r="A11" s="272" t="s">
        <v>74</v>
      </c>
      <c r="B11" s="273"/>
      <c r="C11" s="65" t="e">
        <f>CONCATENATE(ROUND(Saisie!AU38,0),"/24")</f>
        <v>#DIV/0!</v>
      </c>
      <c r="D11" s="70" t="str">
        <f>CONCATENATE(Saisie!D38,"/24")</f>
        <v>0/24</v>
      </c>
      <c r="E11" s="70" t="str">
        <f>CONCATENATE(Saisie!E38,"/24")</f>
        <v>0/24</v>
      </c>
      <c r="F11" s="70" t="str">
        <f>CONCATENATE(Saisie!F38,"/24")</f>
        <v>0/24</v>
      </c>
      <c r="G11" s="70" t="str">
        <f>CONCATENATE(Saisie!G38,"/24")</f>
        <v>0/24</v>
      </c>
      <c r="H11" s="70" t="str">
        <f>CONCATENATE(Saisie!H38,"/24")</f>
        <v>0/24</v>
      </c>
      <c r="I11" s="70" t="str">
        <f>CONCATENATE(Saisie!I38,"/24")</f>
        <v>0/24</v>
      </c>
      <c r="J11" s="70" t="str">
        <f>CONCATENATE(Saisie!J38,"/24")</f>
        <v>0/24</v>
      </c>
      <c r="K11" s="70" t="str">
        <f>CONCATENATE(Saisie!K38,"/24")</f>
        <v>0/24</v>
      </c>
      <c r="L11" s="70" t="str">
        <f>CONCATENATE(Saisie!L38,"/24")</f>
        <v>0/24</v>
      </c>
      <c r="M11" s="70" t="str">
        <f>CONCATENATE(Saisie!M38,"/24")</f>
        <v>0/24</v>
      </c>
      <c r="N11" s="70" t="str">
        <f>CONCATENATE(Saisie!N38,"/24")</f>
        <v>0/24</v>
      </c>
      <c r="O11" s="70" t="str">
        <f>CONCATENATE(Saisie!O38,"/24")</f>
        <v>0/24</v>
      </c>
      <c r="P11" s="70" t="str">
        <f>CONCATENATE(Saisie!P38,"/24")</f>
        <v>0/24</v>
      </c>
      <c r="Q11" s="70" t="str">
        <f>CONCATENATE(Saisie!Q38,"/24")</f>
        <v>0/24</v>
      </c>
      <c r="R11" s="70" t="str">
        <f>CONCATENATE(Saisie!R38,"/24")</f>
        <v>0/24</v>
      </c>
      <c r="S11" s="70" t="str">
        <f>CONCATENATE(Saisie!S38,"/24")</f>
        <v>0/24</v>
      </c>
      <c r="T11" s="70" t="str">
        <f>CONCATENATE(Saisie!T38,"/24")</f>
        <v>0/24</v>
      </c>
      <c r="U11" s="70" t="str">
        <f>CONCATENATE(Saisie!U38,"/24")</f>
        <v>0/24</v>
      </c>
      <c r="V11" s="70" t="str">
        <f>CONCATENATE(Saisie!V38,"/24")</f>
        <v>0/24</v>
      </c>
      <c r="W11" s="70" t="str">
        <f>CONCATENATE(Saisie!W38,"/24")</f>
        <v>0/24</v>
      </c>
      <c r="X11" s="70" t="str">
        <f>CONCATENATE(Saisie!X38,"/24")</f>
        <v>0/24</v>
      </c>
      <c r="Y11" s="70" t="str">
        <f>CONCATENATE(Saisie!Y38,"/24")</f>
        <v>0/24</v>
      </c>
      <c r="Z11" s="70" t="str">
        <f>CONCATENATE(Saisie!Z38,"/24")</f>
        <v>0/24</v>
      </c>
      <c r="AA11" s="70" t="str">
        <f>CONCATENATE(Saisie!AA38,"/24")</f>
        <v>0/24</v>
      </c>
      <c r="AB11" s="70" t="str">
        <f>CONCATENATE(Saisie!AB38,"/24")</f>
        <v>0/24</v>
      </c>
      <c r="AC11" s="70" t="str">
        <f>CONCATENATE(Saisie!AC38,"/24")</f>
        <v>0/24</v>
      </c>
      <c r="AD11" s="70" t="str">
        <f>CONCATENATE(Saisie!AD38,"/24")</f>
        <v>0/24</v>
      </c>
      <c r="AE11" s="70" t="str">
        <f>CONCATENATE(Saisie!AE38,"/24")</f>
        <v>0/24</v>
      </c>
      <c r="AF11" s="70" t="str">
        <f>CONCATENATE(Saisie!AF38,"/24")</f>
        <v>0/24</v>
      </c>
      <c r="AG11" s="70" t="str">
        <f>CONCATENATE(Saisie!AG38,"/24")</f>
        <v>0/24</v>
      </c>
      <c r="AH11" s="70" t="str">
        <f>CONCATENATE(Saisie!AH38,"/24")</f>
        <v>0/24</v>
      </c>
      <c r="AI11" s="70" t="str">
        <f>CONCATENATE(Saisie!AI38,"/24")</f>
        <v>0/24</v>
      </c>
      <c r="AJ11" s="70" t="str">
        <f>CONCATENATE(Saisie!AJ38,"/24")</f>
        <v>0/24</v>
      </c>
      <c r="AK11" s="70" t="str">
        <f>CONCATENATE(Saisie!AK38,"/24")</f>
        <v>0/24</v>
      </c>
      <c r="AL11" s="70" t="str">
        <f>CONCATENATE(Saisie!AL38,"/24")</f>
        <v>0/24</v>
      </c>
      <c r="AM11" s="70" t="str">
        <f>CONCATENATE(Saisie!AM38,"/24")</f>
        <v>0/24</v>
      </c>
      <c r="AN11" s="70" t="str">
        <f>CONCATENATE(Saisie!AN38,"/24")</f>
        <v>0/24</v>
      </c>
      <c r="AO11" s="70" t="str">
        <f>CONCATENATE(Saisie!AO38,"/24")</f>
        <v>0/24</v>
      </c>
      <c r="AP11" s="70" t="str">
        <f>CONCATENATE(Saisie!AP38,"/24")</f>
        <v>0/24</v>
      </c>
    </row>
    <row r="12" spans="1:42" s="75" customFormat="1" ht="13.5" thickBot="1" x14ac:dyDescent="0.25">
      <c r="A12" s="266" t="s">
        <v>75</v>
      </c>
      <c r="B12" s="267"/>
      <c r="C12" s="72" t="e">
        <f>Saisie!AQ39</f>
        <v>#DIV/0!</v>
      </c>
      <c r="D12" s="73">
        <f>Saisie!D39</f>
        <v>0</v>
      </c>
      <c r="E12" s="73">
        <f>Saisie!E39</f>
        <v>0</v>
      </c>
      <c r="F12" s="73">
        <f>Saisie!F39</f>
        <v>0</v>
      </c>
      <c r="G12" s="73">
        <f>Saisie!G39</f>
        <v>0</v>
      </c>
      <c r="H12" s="73">
        <f>Saisie!H39</f>
        <v>0</v>
      </c>
      <c r="I12" s="73">
        <f>Saisie!I39</f>
        <v>0</v>
      </c>
      <c r="J12" s="73">
        <f>Saisie!J39</f>
        <v>0</v>
      </c>
      <c r="K12" s="73">
        <f>Saisie!K39</f>
        <v>0</v>
      </c>
      <c r="L12" s="73">
        <f>Saisie!L39</f>
        <v>0</v>
      </c>
      <c r="M12" s="73">
        <f>Saisie!M39</f>
        <v>0</v>
      </c>
      <c r="N12" s="73">
        <f>Saisie!N39</f>
        <v>0</v>
      </c>
      <c r="O12" s="73">
        <f>Saisie!O39</f>
        <v>0</v>
      </c>
      <c r="P12" s="73">
        <f>Saisie!P39</f>
        <v>0</v>
      </c>
      <c r="Q12" s="73">
        <f>Saisie!Q39</f>
        <v>0</v>
      </c>
      <c r="R12" s="73">
        <f>Saisie!R39</f>
        <v>0</v>
      </c>
      <c r="S12" s="73">
        <f>Saisie!S39</f>
        <v>0</v>
      </c>
      <c r="T12" s="73">
        <f>Saisie!T39</f>
        <v>0</v>
      </c>
      <c r="U12" s="73">
        <f>Saisie!U39</f>
        <v>0</v>
      </c>
      <c r="V12" s="73">
        <f>Saisie!V39</f>
        <v>0</v>
      </c>
      <c r="W12" s="73">
        <f>Saisie!W39</f>
        <v>0</v>
      </c>
      <c r="X12" s="73">
        <f>Saisie!X39</f>
        <v>0</v>
      </c>
      <c r="Y12" s="73">
        <f>Saisie!Y39</f>
        <v>0</v>
      </c>
      <c r="Z12" s="73">
        <f>Saisie!Z39</f>
        <v>0</v>
      </c>
      <c r="AA12" s="73">
        <f>Saisie!AA39</f>
        <v>0</v>
      </c>
      <c r="AB12" s="73">
        <f>Saisie!AB39</f>
        <v>0</v>
      </c>
      <c r="AC12" s="73">
        <f>Saisie!AC39</f>
        <v>0</v>
      </c>
      <c r="AD12" s="73">
        <f>Saisie!AD39</f>
        <v>0</v>
      </c>
      <c r="AE12" s="73">
        <f>Saisie!AE39</f>
        <v>0</v>
      </c>
      <c r="AF12" s="73">
        <f>Saisie!AF39</f>
        <v>0</v>
      </c>
      <c r="AG12" s="73">
        <f>Saisie!AG39</f>
        <v>0</v>
      </c>
      <c r="AH12" s="73">
        <f>Saisie!AH39</f>
        <v>0</v>
      </c>
      <c r="AI12" s="73">
        <f>Saisie!AI39</f>
        <v>0</v>
      </c>
      <c r="AJ12" s="73">
        <f>Saisie!AJ39</f>
        <v>0</v>
      </c>
      <c r="AK12" s="73">
        <f>Saisie!AK39</f>
        <v>0</v>
      </c>
      <c r="AL12" s="73">
        <f>Saisie!AL39</f>
        <v>0</v>
      </c>
      <c r="AM12" s="73">
        <f>Saisie!AM39</f>
        <v>0</v>
      </c>
      <c r="AN12" s="73">
        <f>Saisie!AN39</f>
        <v>0</v>
      </c>
      <c r="AO12" s="73">
        <f>Saisie!AO39</f>
        <v>0</v>
      </c>
      <c r="AP12" s="73">
        <f>Saisie!AP39</f>
        <v>0</v>
      </c>
    </row>
    <row r="13" spans="1:42" s="64" customFormat="1" ht="155.1" customHeight="1" thickTop="1" x14ac:dyDescent="0.2">
      <c r="A13" s="268" t="s">
        <v>60</v>
      </c>
      <c r="B13" s="269"/>
      <c r="C13" s="56" t="str">
        <f>CONCATENATE("Réussite de la classe ",Classe!D6)</f>
        <v xml:space="preserve">Réussite de la classe </v>
      </c>
      <c r="D13" s="54" t="str">
        <f>Classe!$E10</f>
        <v xml:space="preserve"> </v>
      </c>
      <c r="E13" s="55" t="str">
        <f>Classe!$E11</f>
        <v xml:space="preserve"> </v>
      </c>
      <c r="F13" s="55" t="str">
        <f>Classe!$E12</f>
        <v xml:space="preserve"> </v>
      </c>
      <c r="G13" s="55" t="str">
        <f>Classe!$E13</f>
        <v xml:space="preserve"> </v>
      </c>
      <c r="H13" s="55" t="str">
        <f>Classe!$E14</f>
        <v xml:space="preserve"> </v>
      </c>
      <c r="I13" s="55" t="str">
        <f>Classe!$E15</f>
        <v xml:space="preserve"> </v>
      </c>
      <c r="J13" s="55" t="str">
        <f>Classe!$E16</f>
        <v xml:space="preserve"> </v>
      </c>
      <c r="K13" s="55" t="str">
        <f>Classe!$E17</f>
        <v xml:space="preserve"> </v>
      </c>
      <c r="L13" s="55" t="str">
        <f>Classe!$E18</f>
        <v xml:space="preserve"> </v>
      </c>
      <c r="M13" s="55" t="str">
        <f>Classe!$E19</f>
        <v xml:space="preserve"> </v>
      </c>
      <c r="N13" s="55" t="str">
        <f>Classe!$E20</f>
        <v xml:space="preserve"> </v>
      </c>
      <c r="O13" s="55" t="str">
        <f>Classe!$E21</f>
        <v xml:space="preserve"> </v>
      </c>
      <c r="P13" s="55" t="str">
        <f>Classe!$E22</f>
        <v xml:space="preserve"> </v>
      </c>
      <c r="Q13" s="55" t="str">
        <f>Classe!$E23</f>
        <v xml:space="preserve"> </v>
      </c>
      <c r="R13" s="55" t="str">
        <f>Classe!$E24</f>
        <v xml:space="preserve"> </v>
      </c>
      <c r="S13" s="55" t="str">
        <f>Classe!$E25</f>
        <v xml:space="preserve"> </v>
      </c>
      <c r="T13" s="55" t="str">
        <f>Classe!$E26</f>
        <v xml:space="preserve"> </v>
      </c>
      <c r="U13" s="55" t="str">
        <f>Classe!$E27</f>
        <v xml:space="preserve"> </v>
      </c>
      <c r="V13" s="55" t="str">
        <f>Classe!$E28</f>
        <v xml:space="preserve"> </v>
      </c>
      <c r="W13" s="55" t="str">
        <f>Classe!$E29</f>
        <v xml:space="preserve"> </v>
      </c>
      <c r="X13" s="55" t="str">
        <f>Classe!$E30</f>
        <v xml:space="preserve"> </v>
      </c>
      <c r="Y13" s="55" t="str">
        <f>Classe!$E31</f>
        <v xml:space="preserve"> </v>
      </c>
      <c r="Z13" s="55" t="str">
        <f>Classe!$E32</f>
        <v xml:space="preserve"> </v>
      </c>
      <c r="AA13" s="55" t="str">
        <f>Classe!$E33</f>
        <v xml:space="preserve"> </v>
      </c>
      <c r="AB13" s="55" t="str">
        <f>Classe!$E34</f>
        <v xml:space="preserve"> </v>
      </c>
      <c r="AC13" s="55" t="str">
        <f>Classe!$E35</f>
        <v xml:space="preserve"> </v>
      </c>
      <c r="AD13" s="55" t="str">
        <f>Classe!$E36</f>
        <v xml:space="preserve"> </v>
      </c>
      <c r="AE13" s="55" t="str">
        <f>Classe!$E37</f>
        <v xml:space="preserve"> </v>
      </c>
      <c r="AF13" s="55" t="str">
        <f>Classe!$E38</f>
        <v xml:space="preserve"> </v>
      </c>
      <c r="AG13" s="55" t="str">
        <f>Classe!$E39</f>
        <v xml:space="preserve"> </v>
      </c>
      <c r="AH13" s="55" t="str">
        <f>Classe!$E40</f>
        <v xml:space="preserve"> </v>
      </c>
      <c r="AI13" s="55" t="str">
        <f>Classe!$E41</f>
        <v xml:space="preserve"> </v>
      </c>
      <c r="AJ13" s="55" t="str">
        <f>Classe!$E42</f>
        <v xml:space="preserve"> </v>
      </c>
      <c r="AK13" s="55" t="str">
        <f>Classe!$E43</f>
        <v xml:space="preserve"> </v>
      </c>
      <c r="AL13" s="55" t="str">
        <f>Classe!$E44</f>
        <v xml:space="preserve"> </v>
      </c>
      <c r="AM13" s="55" t="str">
        <f>Classe!$E45</f>
        <v xml:space="preserve"> </v>
      </c>
      <c r="AN13" s="55" t="str">
        <f>Classe!$E46</f>
        <v xml:space="preserve"> </v>
      </c>
      <c r="AO13" s="55" t="str">
        <f>Classe!$E47</f>
        <v xml:space="preserve"> </v>
      </c>
      <c r="AP13" s="55" t="str">
        <f>Classe!$E48</f>
        <v xml:space="preserve"> </v>
      </c>
    </row>
    <row r="14" spans="1:42" x14ac:dyDescent="0.2">
      <c r="A14" s="262" t="s">
        <v>22</v>
      </c>
      <c r="B14" s="263"/>
      <c r="C14" s="65" t="e">
        <f>CONCATENATE(ROUND(Feuil1!AP4,0),"/8")</f>
        <v>#DIV/0!</v>
      </c>
      <c r="D14" s="66" t="str">
        <f>CONCATENATE(Saisie!D81,"/8")</f>
        <v>0/8</v>
      </c>
      <c r="E14" s="66" t="str">
        <f>CONCATENATE(Saisie!E81,"/8")</f>
        <v>0/8</v>
      </c>
      <c r="F14" s="66" t="str">
        <f>CONCATENATE(Saisie!F81,"/8")</f>
        <v>0/8</v>
      </c>
      <c r="G14" s="66" t="str">
        <f>CONCATENATE(Saisie!G81,"/8")</f>
        <v>0/8</v>
      </c>
      <c r="H14" s="66" t="str">
        <f>CONCATENATE(Saisie!H81,"/8")</f>
        <v>0/8</v>
      </c>
      <c r="I14" s="66" t="str">
        <f>CONCATENATE(Saisie!I81,"/8")</f>
        <v>0/8</v>
      </c>
      <c r="J14" s="66" t="str">
        <f>CONCATENATE(Saisie!J81,"/8")</f>
        <v>0/8</v>
      </c>
      <c r="K14" s="66" t="str">
        <f>CONCATENATE(Saisie!K81,"/8")</f>
        <v>0/8</v>
      </c>
      <c r="L14" s="66" t="str">
        <f>CONCATENATE(Saisie!L81,"/8")</f>
        <v>0/8</v>
      </c>
      <c r="M14" s="66" t="str">
        <f>CONCATENATE(Saisie!M81,"/8")</f>
        <v>0/8</v>
      </c>
      <c r="N14" s="66" t="str">
        <f>CONCATENATE(Saisie!N81,"/8")</f>
        <v>0/8</v>
      </c>
      <c r="O14" s="66" t="str">
        <f>CONCATENATE(Saisie!O81,"/8")</f>
        <v>0/8</v>
      </c>
      <c r="P14" s="66" t="str">
        <f>CONCATENATE(Saisie!P81,"/8")</f>
        <v>0/8</v>
      </c>
      <c r="Q14" s="66" t="str">
        <f>CONCATENATE(Saisie!Q81,"/8")</f>
        <v>0/8</v>
      </c>
      <c r="R14" s="66" t="str">
        <f>CONCATENATE(Saisie!R81,"/8")</f>
        <v>0/8</v>
      </c>
      <c r="S14" s="66" t="str">
        <f>CONCATENATE(Saisie!S81,"/8")</f>
        <v>0/8</v>
      </c>
      <c r="T14" s="66" t="str">
        <f>CONCATENATE(Saisie!T81,"/8")</f>
        <v>0/8</v>
      </c>
      <c r="U14" s="66" t="str">
        <f>CONCATENATE(Saisie!U81,"/8")</f>
        <v>0/8</v>
      </c>
      <c r="V14" s="66" t="str">
        <f>CONCATENATE(Saisie!V81,"/8")</f>
        <v>0/8</v>
      </c>
      <c r="W14" s="66" t="str">
        <f>CONCATENATE(Saisie!W81,"/8")</f>
        <v>0/8</v>
      </c>
      <c r="X14" s="66" t="str">
        <f>CONCATENATE(Saisie!X81,"/8")</f>
        <v>0/8</v>
      </c>
      <c r="Y14" s="66" t="str">
        <f>CONCATENATE(Saisie!Y81,"/8")</f>
        <v>0/8</v>
      </c>
      <c r="Z14" s="66" t="str">
        <f>CONCATENATE(Saisie!Z81,"/8")</f>
        <v>0/8</v>
      </c>
      <c r="AA14" s="66" t="str">
        <f>CONCATENATE(Saisie!AA81,"/8")</f>
        <v>0/8</v>
      </c>
      <c r="AB14" s="66" t="str">
        <f>CONCATENATE(Saisie!AB81,"/8")</f>
        <v>0/8</v>
      </c>
      <c r="AC14" s="66" t="str">
        <f>CONCATENATE(Saisie!AC81,"/8")</f>
        <v>0/8</v>
      </c>
      <c r="AD14" s="66" t="str">
        <f>CONCATENATE(Saisie!AD81,"/8")</f>
        <v>0/8</v>
      </c>
      <c r="AE14" s="66" t="str">
        <f>CONCATENATE(Saisie!AE81,"/8")</f>
        <v>0/8</v>
      </c>
      <c r="AF14" s="66" t="str">
        <f>CONCATENATE(Saisie!AF81,"/8")</f>
        <v>0/8</v>
      </c>
      <c r="AG14" s="66" t="str">
        <f>CONCATENATE(Saisie!AG81,"/8")</f>
        <v>0/8</v>
      </c>
      <c r="AH14" s="66" t="str">
        <f>CONCATENATE(Saisie!AH81,"/8")</f>
        <v>0/8</v>
      </c>
      <c r="AI14" s="66" t="str">
        <f>CONCATENATE(Saisie!AI81,"/8")</f>
        <v>0/8</v>
      </c>
      <c r="AJ14" s="66" t="str">
        <f>CONCATENATE(Saisie!AJ81,"/8")</f>
        <v>0/8</v>
      </c>
      <c r="AK14" s="66" t="str">
        <f>CONCATENATE(Saisie!AK81,"/8")</f>
        <v>0/8</v>
      </c>
      <c r="AL14" s="66" t="str">
        <f>CONCATENATE(Saisie!AL81,"/8")</f>
        <v>0/8</v>
      </c>
      <c r="AM14" s="66" t="str">
        <f>CONCATENATE(Saisie!AM81,"/8")</f>
        <v>0/8</v>
      </c>
      <c r="AN14" s="66" t="str">
        <f>CONCATENATE(Saisie!AN81,"/8")</f>
        <v>0/8</v>
      </c>
      <c r="AO14" s="66" t="str">
        <f>CONCATENATE(Saisie!AO81,"/8")</f>
        <v>0/8</v>
      </c>
      <c r="AP14" s="66" t="str">
        <f>CONCATENATE(Saisie!AP81,"/8")</f>
        <v>0/8</v>
      </c>
    </row>
    <row r="15" spans="1:42" x14ac:dyDescent="0.2">
      <c r="A15" s="264" t="s">
        <v>3</v>
      </c>
      <c r="B15" s="265"/>
      <c r="C15" s="65" t="e">
        <f>CONCATENATE(ROUND(Feuil1!AP5,0),"/7")</f>
        <v>#DIV/0!</v>
      </c>
      <c r="D15" s="67" t="str">
        <f>CONCATENATE(Saisie!D82,"/7")</f>
        <v>0/7</v>
      </c>
      <c r="E15" s="67" t="str">
        <f>CONCATENATE(Saisie!E82,"/7")</f>
        <v>0/7</v>
      </c>
      <c r="F15" s="67" t="str">
        <f>CONCATENATE(Saisie!F82,"/7")</f>
        <v>0/7</v>
      </c>
      <c r="G15" s="67" t="str">
        <f>CONCATENATE(Saisie!G82,"/7")</f>
        <v>0/7</v>
      </c>
      <c r="H15" s="67" t="str">
        <f>CONCATENATE(Saisie!H82,"/7")</f>
        <v>0/7</v>
      </c>
      <c r="I15" s="67" t="str">
        <f>CONCATENATE(Saisie!I82,"/7")</f>
        <v>0/7</v>
      </c>
      <c r="J15" s="67" t="str">
        <f>CONCATENATE(Saisie!J82,"/7")</f>
        <v>0/7</v>
      </c>
      <c r="K15" s="67" t="str">
        <f>CONCATENATE(Saisie!K82,"/7")</f>
        <v>0/7</v>
      </c>
      <c r="L15" s="67" t="str">
        <f>CONCATENATE(Saisie!L82,"/7")</f>
        <v>0/7</v>
      </c>
      <c r="M15" s="67" t="str">
        <f>CONCATENATE(Saisie!M82,"/7")</f>
        <v>0/7</v>
      </c>
      <c r="N15" s="67" t="str">
        <f>CONCATENATE(Saisie!N82,"/7")</f>
        <v>0/7</v>
      </c>
      <c r="O15" s="67" t="str">
        <f>CONCATENATE(Saisie!O82,"/7")</f>
        <v>0/7</v>
      </c>
      <c r="P15" s="67" t="str">
        <f>CONCATENATE(Saisie!P82,"/7")</f>
        <v>0/7</v>
      </c>
      <c r="Q15" s="67" t="str">
        <f>CONCATENATE(Saisie!Q82,"/7")</f>
        <v>0/7</v>
      </c>
      <c r="R15" s="67" t="str">
        <f>CONCATENATE(Saisie!R82,"/7")</f>
        <v>0/7</v>
      </c>
      <c r="S15" s="67" t="str">
        <f>CONCATENATE(Saisie!S82,"/7")</f>
        <v>0/7</v>
      </c>
      <c r="T15" s="67" t="str">
        <f>CONCATENATE(Saisie!T82,"/7")</f>
        <v>0/7</v>
      </c>
      <c r="U15" s="67" t="str">
        <f>CONCATENATE(Saisie!U82,"/7")</f>
        <v>0/7</v>
      </c>
      <c r="V15" s="67" t="str">
        <f>CONCATENATE(Saisie!V82,"/7")</f>
        <v>0/7</v>
      </c>
      <c r="W15" s="67" t="str">
        <f>CONCATENATE(Saisie!W82,"/7")</f>
        <v>0/7</v>
      </c>
      <c r="X15" s="67" t="str">
        <f>CONCATENATE(Saisie!X82,"/7")</f>
        <v>0/7</v>
      </c>
      <c r="Y15" s="67" t="str">
        <f>CONCATENATE(Saisie!Y82,"/7")</f>
        <v>0/7</v>
      </c>
      <c r="Z15" s="67" t="str">
        <f>CONCATENATE(Saisie!Z82,"/7")</f>
        <v>0/7</v>
      </c>
      <c r="AA15" s="67" t="str">
        <f>CONCATENATE(Saisie!AA82,"/7")</f>
        <v>0/7</v>
      </c>
      <c r="AB15" s="67" t="str">
        <f>CONCATENATE(Saisie!AB82,"/7")</f>
        <v>0/7</v>
      </c>
      <c r="AC15" s="67" t="str">
        <f>CONCATENATE(Saisie!AC82,"/7")</f>
        <v>0/7</v>
      </c>
      <c r="AD15" s="67" t="str">
        <f>CONCATENATE(Saisie!AD82,"/7")</f>
        <v>0/7</v>
      </c>
      <c r="AE15" s="67" t="str">
        <f>CONCATENATE(Saisie!AE82,"/7")</f>
        <v>0/7</v>
      </c>
      <c r="AF15" s="67" t="str">
        <f>CONCATENATE(Saisie!AF82,"/7")</f>
        <v>0/7</v>
      </c>
      <c r="AG15" s="67" t="str">
        <f>CONCATENATE(Saisie!AG82,"/7")</f>
        <v>0/7</v>
      </c>
      <c r="AH15" s="67" t="str">
        <f>CONCATENATE(Saisie!AH82,"/7")</f>
        <v>0/7</v>
      </c>
      <c r="AI15" s="67" t="str">
        <f>CONCATENATE(Saisie!AI82,"/7")</f>
        <v>0/7</v>
      </c>
      <c r="AJ15" s="67" t="str">
        <f>CONCATENATE(Saisie!AJ82,"/7")</f>
        <v>0/7</v>
      </c>
      <c r="AK15" s="67" t="str">
        <f>CONCATENATE(Saisie!AK82,"/7")</f>
        <v>0/7</v>
      </c>
      <c r="AL15" s="67" t="str">
        <f>CONCATENATE(Saisie!AL82,"/7")</f>
        <v>0/7</v>
      </c>
      <c r="AM15" s="67" t="str">
        <f>CONCATENATE(Saisie!AM82,"/7")</f>
        <v>0/7</v>
      </c>
      <c r="AN15" s="67" t="str">
        <f>CONCATENATE(Saisie!AN82,"/7")</f>
        <v>0/7</v>
      </c>
      <c r="AO15" s="67" t="str">
        <f>CONCATENATE(Saisie!AO82,"/7")</f>
        <v>0/7</v>
      </c>
      <c r="AP15" s="67" t="str">
        <f>CONCATENATE(Saisie!AP82,"/7")</f>
        <v>0/7</v>
      </c>
    </row>
    <row r="16" spans="1:42" x14ac:dyDescent="0.2">
      <c r="A16" s="262" t="s">
        <v>5</v>
      </c>
      <c r="B16" s="263"/>
      <c r="C16" s="65" t="e">
        <f>CONCATENATE(ROUND(Feuil1!AP6,0),"/4")</f>
        <v>#DIV/0!</v>
      </c>
      <c r="D16" s="66" t="str">
        <f>CONCATENATE(Saisie!D83,"/4")</f>
        <v>0/4</v>
      </c>
      <c r="E16" s="66" t="str">
        <f>CONCATENATE(Saisie!E83,"/4")</f>
        <v>0/4</v>
      </c>
      <c r="F16" s="66" t="str">
        <f>CONCATENATE(Saisie!F83,"/4")</f>
        <v>0/4</v>
      </c>
      <c r="G16" s="66" t="str">
        <f>CONCATENATE(Saisie!G83,"/4")</f>
        <v>0/4</v>
      </c>
      <c r="H16" s="66" t="str">
        <f>CONCATENATE(Saisie!H83,"/4")</f>
        <v>0/4</v>
      </c>
      <c r="I16" s="66" t="str">
        <f>CONCATENATE(Saisie!I83,"/4")</f>
        <v>0/4</v>
      </c>
      <c r="J16" s="66" t="str">
        <f>CONCATENATE(Saisie!J83,"/4")</f>
        <v>0/4</v>
      </c>
      <c r="K16" s="66" t="str">
        <f>CONCATENATE(Saisie!K83,"/4")</f>
        <v>0/4</v>
      </c>
      <c r="L16" s="66" t="str">
        <f>CONCATENATE(Saisie!L83,"/4")</f>
        <v>0/4</v>
      </c>
      <c r="M16" s="66" t="str">
        <f>CONCATENATE(Saisie!M83,"/4")</f>
        <v>0/4</v>
      </c>
      <c r="N16" s="66" t="str">
        <f>CONCATENATE(Saisie!N83,"/4")</f>
        <v>0/4</v>
      </c>
      <c r="O16" s="66" t="str">
        <f>CONCATENATE(Saisie!O83,"/4")</f>
        <v>0/4</v>
      </c>
      <c r="P16" s="66" t="str">
        <f>CONCATENATE(Saisie!P83,"/4")</f>
        <v>0/4</v>
      </c>
      <c r="Q16" s="66" t="str">
        <f>CONCATENATE(Saisie!Q83,"/4")</f>
        <v>0/4</v>
      </c>
      <c r="R16" s="66" t="str">
        <f>CONCATENATE(Saisie!R83,"/4")</f>
        <v>0/4</v>
      </c>
      <c r="S16" s="66" t="str">
        <f>CONCATENATE(Saisie!S83,"/4")</f>
        <v>0/4</v>
      </c>
      <c r="T16" s="66" t="str">
        <f>CONCATENATE(Saisie!T83,"/4")</f>
        <v>0/4</v>
      </c>
      <c r="U16" s="66" t="str">
        <f>CONCATENATE(Saisie!U83,"/4")</f>
        <v>0/4</v>
      </c>
      <c r="V16" s="66" t="str">
        <f>CONCATENATE(Saisie!V83,"/4")</f>
        <v>0/4</v>
      </c>
      <c r="W16" s="66" t="str">
        <f>CONCATENATE(Saisie!W83,"/4")</f>
        <v>0/4</v>
      </c>
      <c r="X16" s="66" t="str">
        <f>CONCATENATE(Saisie!X83,"/4")</f>
        <v>0/4</v>
      </c>
      <c r="Y16" s="66" t="str">
        <f>CONCATENATE(Saisie!Y83,"/4")</f>
        <v>0/4</v>
      </c>
      <c r="Z16" s="66" t="str">
        <f>CONCATENATE(Saisie!Z83,"/4")</f>
        <v>0/4</v>
      </c>
      <c r="AA16" s="66" t="str">
        <f>CONCATENATE(Saisie!AA83,"/4")</f>
        <v>0/4</v>
      </c>
      <c r="AB16" s="66" t="str">
        <f>CONCATENATE(Saisie!AB83,"/4")</f>
        <v>0/4</v>
      </c>
      <c r="AC16" s="66" t="str">
        <f>CONCATENATE(Saisie!AC83,"/4")</f>
        <v>0/4</v>
      </c>
      <c r="AD16" s="66" t="str">
        <f>CONCATENATE(Saisie!AD83,"/4")</f>
        <v>0/4</v>
      </c>
      <c r="AE16" s="66" t="str">
        <f>CONCATENATE(Saisie!AE83,"/4")</f>
        <v>0/4</v>
      </c>
      <c r="AF16" s="66" t="str">
        <f>CONCATENATE(Saisie!AF83,"/4")</f>
        <v>0/4</v>
      </c>
      <c r="AG16" s="66" t="str">
        <f>CONCATENATE(Saisie!AG83,"/4")</f>
        <v>0/4</v>
      </c>
      <c r="AH16" s="66" t="str">
        <f>CONCATENATE(Saisie!AH83,"/4")</f>
        <v>0/4</v>
      </c>
      <c r="AI16" s="66" t="str">
        <f>CONCATENATE(Saisie!AI83,"/4")</f>
        <v>0/4</v>
      </c>
      <c r="AJ16" s="66" t="str">
        <f>CONCATENATE(Saisie!AJ83,"/4")</f>
        <v>0/4</v>
      </c>
      <c r="AK16" s="66" t="str">
        <f>CONCATENATE(Saisie!AK83,"/4")</f>
        <v>0/4</v>
      </c>
      <c r="AL16" s="66" t="str">
        <f>CONCATENATE(Saisie!AL83,"/4")</f>
        <v>0/4</v>
      </c>
      <c r="AM16" s="66" t="str">
        <f>CONCATENATE(Saisie!AM83,"/4")</f>
        <v>0/4</v>
      </c>
      <c r="AN16" s="66" t="str">
        <f>CONCATENATE(Saisie!AN83,"/4")</f>
        <v>0/4</v>
      </c>
      <c r="AO16" s="66" t="str">
        <f>CONCATENATE(Saisie!AO83,"/4")</f>
        <v>0/4</v>
      </c>
      <c r="AP16" s="66" t="str">
        <f>CONCATENATE(Saisie!AP83,"/4")</f>
        <v>0/4</v>
      </c>
    </row>
    <row r="17" spans="1:42" x14ac:dyDescent="0.2">
      <c r="A17" s="264" t="s">
        <v>4</v>
      </c>
      <c r="B17" s="265"/>
      <c r="C17" s="65" t="e">
        <f>CONCATENATE(ROUND(Feuil1!AP7,0),"/2")</f>
        <v>#DIV/0!</v>
      </c>
      <c r="D17" s="68" t="str">
        <f>CONCATENATE(Saisie!D84,"/2")</f>
        <v>0/2</v>
      </c>
      <c r="E17" s="68" t="str">
        <f>CONCATENATE(Saisie!E84,"/2")</f>
        <v>0/2</v>
      </c>
      <c r="F17" s="68" t="str">
        <f>CONCATENATE(Saisie!F84,"/2")</f>
        <v>0/2</v>
      </c>
      <c r="G17" s="68" t="str">
        <f>CONCATENATE(Saisie!G84,"/2")</f>
        <v>0/2</v>
      </c>
      <c r="H17" s="68" t="str">
        <f>CONCATENATE(Saisie!H84,"/2")</f>
        <v>0/2</v>
      </c>
      <c r="I17" s="68" t="str">
        <f>CONCATENATE(Saisie!I84,"/2")</f>
        <v>0/2</v>
      </c>
      <c r="J17" s="68" t="str">
        <f>CONCATENATE(Saisie!J84,"/2")</f>
        <v>0/2</v>
      </c>
      <c r="K17" s="68" t="str">
        <f>CONCATENATE(Saisie!K84,"/2")</f>
        <v>0/2</v>
      </c>
      <c r="L17" s="68" t="str">
        <f>CONCATENATE(Saisie!L84,"/2")</f>
        <v>0/2</v>
      </c>
      <c r="M17" s="68" t="str">
        <f>CONCATENATE(Saisie!M84,"/2")</f>
        <v>0/2</v>
      </c>
      <c r="N17" s="68" t="str">
        <f>CONCATENATE(Saisie!N84,"/2")</f>
        <v>0/2</v>
      </c>
      <c r="O17" s="68" t="str">
        <f>CONCATENATE(Saisie!O84,"/2")</f>
        <v>0/2</v>
      </c>
      <c r="P17" s="68" t="str">
        <f>CONCATENATE(Saisie!P84,"/2")</f>
        <v>0/2</v>
      </c>
      <c r="Q17" s="68" t="str">
        <f>CONCATENATE(Saisie!Q84,"/2")</f>
        <v>0/2</v>
      </c>
      <c r="R17" s="68" t="str">
        <f>CONCATENATE(Saisie!R84,"/2")</f>
        <v>0/2</v>
      </c>
      <c r="S17" s="68" t="str">
        <f>CONCATENATE(Saisie!S84,"/2")</f>
        <v>0/2</v>
      </c>
      <c r="T17" s="68" t="str">
        <f>CONCATENATE(Saisie!T84,"/2")</f>
        <v>0/2</v>
      </c>
      <c r="U17" s="68" t="str">
        <f>CONCATENATE(Saisie!U84,"/2")</f>
        <v>0/2</v>
      </c>
      <c r="V17" s="68" t="str">
        <f>CONCATENATE(Saisie!V84,"/2")</f>
        <v>0/2</v>
      </c>
      <c r="W17" s="68" t="str">
        <f>CONCATENATE(Saisie!W84,"/2")</f>
        <v>0/2</v>
      </c>
      <c r="X17" s="68" t="str">
        <f>CONCATENATE(Saisie!X84,"/2")</f>
        <v>0/2</v>
      </c>
      <c r="Y17" s="68" t="str">
        <f>CONCATENATE(Saisie!Y84,"/2")</f>
        <v>0/2</v>
      </c>
      <c r="Z17" s="68" t="str">
        <f>CONCATENATE(Saisie!Z84,"/2")</f>
        <v>0/2</v>
      </c>
      <c r="AA17" s="68" t="str">
        <f>CONCATENATE(Saisie!AA84,"/2")</f>
        <v>0/2</v>
      </c>
      <c r="AB17" s="68" t="str">
        <f>CONCATENATE(Saisie!AB84,"/2")</f>
        <v>0/2</v>
      </c>
      <c r="AC17" s="68" t="str">
        <f>CONCATENATE(Saisie!AC84,"/2")</f>
        <v>0/2</v>
      </c>
      <c r="AD17" s="68" t="str">
        <f>CONCATENATE(Saisie!AD84,"/2")</f>
        <v>0/2</v>
      </c>
      <c r="AE17" s="68" t="str">
        <f>CONCATENATE(Saisie!AE84,"/2")</f>
        <v>0/2</v>
      </c>
      <c r="AF17" s="68" t="str">
        <f>CONCATENATE(Saisie!AF84,"/2")</f>
        <v>0/2</v>
      </c>
      <c r="AG17" s="68" t="str">
        <f>CONCATENATE(Saisie!AG84,"/2")</f>
        <v>0/2</v>
      </c>
      <c r="AH17" s="68" t="str">
        <f>CONCATENATE(Saisie!AH84,"/2")</f>
        <v>0/2</v>
      </c>
      <c r="AI17" s="68" t="str">
        <f>CONCATENATE(Saisie!AI84,"/2")</f>
        <v>0/2</v>
      </c>
      <c r="AJ17" s="68" t="str">
        <f>CONCATENATE(Saisie!AJ84,"/2")</f>
        <v>0/2</v>
      </c>
      <c r="AK17" s="68" t="str">
        <f>CONCATENATE(Saisie!AK84,"/2")</f>
        <v>0/2</v>
      </c>
      <c r="AL17" s="68" t="str">
        <f>CONCATENATE(Saisie!AL84,"/2")</f>
        <v>0/2</v>
      </c>
      <c r="AM17" s="68" t="str">
        <f>CONCATENATE(Saisie!AM84,"/2")</f>
        <v>0/2</v>
      </c>
      <c r="AN17" s="68" t="str">
        <f>CONCATENATE(Saisie!AN84,"/2")</f>
        <v>0/2</v>
      </c>
      <c r="AO17" s="68" t="str">
        <f>CONCATENATE(Saisie!AO84,"/2")</f>
        <v>0/2</v>
      </c>
      <c r="AP17" s="68" t="str">
        <f>CONCATENATE(Saisie!AP84,"/2")</f>
        <v>0/2</v>
      </c>
    </row>
    <row r="18" spans="1:42" ht="13.5" thickBot="1" x14ac:dyDescent="0.25">
      <c r="A18" s="262" t="s">
        <v>109</v>
      </c>
      <c r="B18" s="263"/>
      <c r="C18" s="65" t="e">
        <f>CONCATENATE(ROUND(Feuil1!AP8,0),"/4")</f>
        <v>#DIV/0!</v>
      </c>
      <c r="D18" s="66" t="str">
        <f>CONCATENATE(Saisie!D85,"/4")</f>
        <v>0/4</v>
      </c>
      <c r="E18" s="66" t="str">
        <f>CONCATENATE(Saisie!E85,"/4")</f>
        <v>0/4</v>
      </c>
      <c r="F18" s="66" t="str">
        <f>CONCATENATE(Saisie!F85,"/4")</f>
        <v>0/4</v>
      </c>
      <c r="G18" s="66" t="str">
        <f>CONCATENATE(Saisie!G85,"/4")</f>
        <v>0/4</v>
      </c>
      <c r="H18" s="66" t="str">
        <f>CONCATENATE(Saisie!H85,"/4")</f>
        <v>0/4</v>
      </c>
      <c r="I18" s="66" t="str">
        <f>CONCATENATE(Saisie!I85,"/4")</f>
        <v>0/4</v>
      </c>
      <c r="J18" s="66" t="str">
        <f>CONCATENATE(Saisie!J85,"/4")</f>
        <v>0/4</v>
      </c>
      <c r="K18" s="66" t="str">
        <f>CONCATENATE(Saisie!K85,"/4")</f>
        <v>0/4</v>
      </c>
      <c r="L18" s="66" t="str">
        <f>CONCATENATE(Saisie!L85,"/4")</f>
        <v>0/4</v>
      </c>
      <c r="M18" s="66" t="str">
        <f>CONCATENATE(Saisie!M85,"/4")</f>
        <v>0/4</v>
      </c>
      <c r="N18" s="66" t="str">
        <f>CONCATENATE(Saisie!N85,"/4")</f>
        <v>0/4</v>
      </c>
      <c r="O18" s="66" t="str">
        <f>CONCATENATE(Saisie!O85,"/4")</f>
        <v>0/4</v>
      </c>
      <c r="P18" s="66" t="str">
        <f>CONCATENATE(Saisie!P85,"/4")</f>
        <v>0/4</v>
      </c>
      <c r="Q18" s="66" t="str">
        <f>CONCATENATE(Saisie!Q85,"/4")</f>
        <v>0/4</v>
      </c>
      <c r="R18" s="66" t="str">
        <f>CONCATENATE(Saisie!R85,"/4")</f>
        <v>0/4</v>
      </c>
      <c r="S18" s="66" t="str">
        <f>CONCATENATE(Saisie!S85,"/4")</f>
        <v>0/4</v>
      </c>
      <c r="T18" s="66" t="str">
        <f>CONCATENATE(Saisie!T85,"/4")</f>
        <v>0/4</v>
      </c>
      <c r="U18" s="66" t="str">
        <f>CONCATENATE(Saisie!U85,"/4")</f>
        <v>0/4</v>
      </c>
      <c r="V18" s="66" t="str">
        <f>CONCATENATE(Saisie!V85,"/4")</f>
        <v>0/4</v>
      </c>
      <c r="W18" s="66" t="str">
        <f>CONCATENATE(Saisie!W85,"/4")</f>
        <v>0/4</v>
      </c>
      <c r="X18" s="66" t="str">
        <f>CONCATENATE(Saisie!X85,"/4")</f>
        <v>0/4</v>
      </c>
      <c r="Y18" s="66" t="str">
        <f>CONCATENATE(Saisie!Y85,"/4")</f>
        <v>0/4</v>
      </c>
      <c r="Z18" s="66" t="str">
        <f>CONCATENATE(Saisie!Z85,"/4")</f>
        <v>0/4</v>
      </c>
      <c r="AA18" s="66" t="str">
        <f>CONCATENATE(Saisie!AA85,"/4")</f>
        <v>0/4</v>
      </c>
      <c r="AB18" s="66" t="str">
        <f>CONCATENATE(Saisie!AB85,"/4")</f>
        <v>0/4</v>
      </c>
      <c r="AC18" s="66" t="str">
        <f>CONCATENATE(Saisie!AC85,"/4")</f>
        <v>0/4</v>
      </c>
      <c r="AD18" s="66" t="str">
        <f>CONCATENATE(Saisie!AD85,"/4")</f>
        <v>0/4</v>
      </c>
      <c r="AE18" s="66" t="str">
        <f>CONCATENATE(Saisie!AE85,"/4")</f>
        <v>0/4</v>
      </c>
      <c r="AF18" s="66" t="str">
        <f>CONCATENATE(Saisie!AF85,"/4")</f>
        <v>0/4</v>
      </c>
      <c r="AG18" s="66" t="str">
        <f>CONCATENATE(Saisie!AG85,"/4")</f>
        <v>0/4</v>
      </c>
      <c r="AH18" s="66" t="str">
        <f>CONCATENATE(Saisie!AH85,"/4")</f>
        <v>0/4</v>
      </c>
      <c r="AI18" s="66" t="str">
        <f>CONCATENATE(Saisie!AI85,"/4")</f>
        <v>0/4</v>
      </c>
      <c r="AJ18" s="66" t="str">
        <f>CONCATENATE(Saisie!AJ85,"/4")</f>
        <v>0/4</v>
      </c>
      <c r="AK18" s="66" t="str">
        <f>CONCATENATE(Saisie!AK85,"/4")</f>
        <v>0/4</v>
      </c>
      <c r="AL18" s="66" t="str">
        <f>CONCATENATE(Saisie!AL85,"/4")</f>
        <v>0/4</v>
      </c>
      <c r="AM18" s="66" t="str">
        <f>CONCATENATE(Saisie!AM85,"/4")</f>
        <v>0/4</v>
      </c>
      <c r="AN18" s="66" t="str">
        <f>CONCATENATE(Saisie!AN85,"/4")</f>
        <v>0/4</v>
      </c>
      <c r="AO18" s="66" t="str">
        <f>CONCATENATE(Saisie!AO85,"/4")</f>
        <v>0/4</v>
      </c>
      <c r="AP18" s="66" t="str">
        <f>CONCATENATE(Saisie!AP85,"/4")</f>
        <v>0/4</v>
      </c>
    </row>
    <row r="19" spans="1:42" x14ac:dyDescent="0.2">
      <c r="A19" s="276" t="s">
        <v>73</v>
      </c>
      <c r="B19" s="277"/>
      <c r="C19" s="65" t="e">
        <f>CONCATENATE(ROUND(Saisie!AU67,0),"/25")</f>
        <v>#DIV/0!</v>
      </c>
      <c r="D19" s="69" t="str">
        <f>CONCATENATE(Saisie!D67,"/25")</f>
        <v>0/25</v>
      </c>
      <c r="E19" s="69" t="str">
        <f>CONCATENATE(Saisie!E67,"/25")</f>
        <v>0/25</v>
      </c>
      <c r="F19" s="69" t="str">
        <f>CONCATENATE(Saisie!F67,"/25")</f>
        <v>0/25</v>
      </c>
      <c r="G19" s="69" t="str">
        <f>CONCATENATE(Saisie!G67,"/25")</f>
        <v>0/25</v>
      </c>
      <c r="H19" s="69" t="str">
        <f>CONCATENATE(Saisie!H67,"/25")</f>
        <v>0/25</v>
      </c>
      <c r="I19" s="69" t="str">
        <f>CONCATENATE(Saisie!I67,"/25")</f>
        <v>0/25</v>
      </c>
      <c r="J19" s="69" t="str">
        <f>CONCATENATE(Saisie!J67,"/25")</f>
        <v>0/25</v>
      </c>
      <c r="K19" s="69" t="str">
        <f>CONCATENATE(Saisie!K67,"/25")</f>
        <v>0/25</v>
      </c>
      <c r="L19" s="69" t="str">
        <f>CONCATENATE(Saisie!L67,"/25")</f>
        <v>0/25</v>
      </c>
      <c r="M19" s="69" t="str">
        <f>CONCATENATE(Saisie!M67,"/25")</f>
        <v>0/25</v>
      </c>
      <c r="N19" s="69" t="str">
        <f>CONCATENATE(Saisie!N67,"/25")</f>
        <v>0/25</v>
      </c>
      <c r="O19" s="69" t="str">
        <f>CONCATENATE(Saisie!O67,"/25")</f>
        <v>0/25</v>
      </c>
      <c r="P19" s="69" t="str">
        <f>CONCATENATE(Saisie!P67,"/25")</f>
        <v>0/25</v>
      </c>
      <c r="Q19" s="69" t="str">
        <f>CONCATENATE(Saisie!Q67,"/25")</f>
        <v>0/25</v>
      </c>
      <c r="R19" s="69" t="str">
        <f>CONCATENATE(Saisie!R67,"/25")</f>
        <v>0/25</v>
      </c>
      <c r="S19" s="69" t="str">
        <f>CONCATENATE(Saisie!S67,"/25")</f>
        <v>0/25</v>
      </c>
      <c r="T19" s="69" t="str">
        <f>CONCATENATE(Saisie!T67,"/25")</f>
        <v>0/25</v>
      </c>
      <c r="U19" s="69" t="str">
        <f>CONCATENATE(Saisie!U67,"/25")</f>
        <v>0/25</v>
      </c>
      <c r="V19" s="69" t="str">
        <f>CONCATENATE(Saisie!V67,"/25")</f>
        <v>0/25</v>
      </c>
      <c r="W19" s="69" t="str">
        <f>CONCATENATE(Saisie!W67,"/25")</f>
        <v>0/25</v>
      </c>
      <c r="X19" s="69" t="str">
        <f>CONCATENATE(Saisie!X67,"/25")</f>
        <v>0/25</v>
      </c>
      <c r="Y19" s="69" t="str">
        <f>CONCATENATE(Saisie!Y67,"/25")</f>
        <v>0/25</v>
      </c>
      <c r="Z19" s="69" t="str">
        <f>CONCATENATE(Saisie!Z67,"/25")</f>
        <v>0/25</v>
      </c>
      <c r="AA19" s="69" t="str">
        <f>CONCATENATE(Saisie!AA67,"/25")</f>
        <v>0/25</v>
      </c>
      <c r="AB19" s="69" t="str">
        <f>CONCATENATE(Saisie!AB67,"/25")</f>
        <v>0/25</v>
      </c>
      <c r="AC19" s="69" t="str">
        <f>CONCATENATE(Saisie!AC67,"/25")</f>
        <v>0/25</v>
      </c>
      <c r="AD19" s="69" t="str">
        <f>CONCATENATE(Saisie!AD67,"/25")</f>
        <v>0/25</v>
      </c>
      <c r="AE19" s="69" t="str">
        <f>CONCATENATE(Saisie!AE67,"/25")</f>
        <v>0/25</v>
      </c>
      <c r="AF19" s="69" t="str">
        <f>CONCATENATE(Saisie!AF67,"/25")</f>
        <v>0/25</v>
      </c>
      <c r="AG19" s="69" t="str">
        <f>CONCATENATE(Saisie!AG67,"/25")</f>
        <v>0/25</v>
      </c>
      <c r="AH19" s="69" t="str">
        <f>CONCATENATE(Saisie!AH67,"/25")</f>
        <v>0/25</v>
      </c>
      <c r="AI19" s="69" t="str">
        <f>CONCATENATE(Saisie!AI67,"/25")</f>
        <v>0/25</v>
      </c>
      <c r="AJ19" s="69" t="str">
        <f>CONCATENATE(Saisie!AJ67,"/25")</f>
        <v>0/25</v>
      </c>
      <c r="AK19" s="69" t="str">
        <f>CONCATENATE(Saisie!AK67,"/25")</f>
        <v>0/25</v>
      </c>
      <c r="AL19" s="69" t="str">
        <f>CONCATENATE(Saisie!AL67,"/25")</f>
        <v>0/25</v>
      </c>
      <c r="AM19" s="69" t="str">
        <f>CONCATENATE(Saisie!AM67,"/25")</f>
        <v>0/25</v>
      </c>
      <c r="AN19" s="69" t="str">
        <f>CONCATENATE(Saisie!AN67,"/25")</f>
        <v>0/25</v>
      </c>
      <c r="AO19" s="69" t="str">
        <f>CONCATENATE(Saisie!AO67,"/25")</f>
        <v>0/25</v>
      </c>
      <c r="AP19" s="69" t="str">
        <f>CONCATENATE(Saisie!AP67,"/25")</f>
        <v>0/25</v>
      </c>
    </row>
    <row r="20" spans="1:42" s="71" customFormat="1" ht="13.5" thickBot="1" x14ac:dyDescent="0.25">
      <c r="A20" s="276" t="s">
        <v>74</v>
      </c>
      <c r="B20" s="277"/>
      <c r="C20" s="65" t="e">
        <f>CONCATENATE(ROUND(Saisie!AU70,0),"/25")</f>
        <v>#DIV/0!</v>
      </c>
      <c r="D20" s="70" t="str">
        <f>CONCATENATE(Saisie!D70,"/25")</f>
        <v>0/25</v>
      </c>
      <c r="E20" s="70" t="str">
        <f>CONCATENATE(Saisie!E70,"/25")</f>
        <v>0/25</v>
      </c>
      <c r="F20" s="70" t="str">
        <f>CONCATENATE(Saisie!F70,"/25")</f>
        <v>0/25</v>
      </c>
      <c r="G20" s="70" t="str">
        <f>CONCATENATE(Saisie!G70,"/25")</f>
        <v>0/25</v>
      </c>
      <c r="H20" s="70" t="str">
        <f>CONCATENATE(Saisie!H70,"/25")</f>
        <v>0/25</v>
      </c>
      <c r="I20" s="70" t="str">
        <f>CONCATENATE(Saisie!I70,"/25")</f>
        <v>0/25</v>
      </c>
      <c r="J20" s="70" t="str">
        <f>CONCATENATE(Saisie!J70,"/25")</f>
        <v>0/25</v>
      </c>
      <c r="K20" s="70" t="str">
        <f>CONCATENATE(Saisie!K70,"/25")</f>
        <v>0/25</v>
      </c>
      <c r="L20" s="70" t="str">
        <f>CONCATENATE(Saisie!L70,"/25")</f>
        <v>0/25</v>
      </c>
      <c r="M20" s="70" t="str">
        <f>CONCATENATE(Saisie!M70,"/25")</f>
        <v>0/25</v>
      </c>
      <c r="N20" s="70" t="str">
        <f>CONCATENATE(Saisie!N70,"/25")</f>
        <v>0/25</v>
      </c>
      <c r="O20" s="70" t="str">
        <f>CONCATENATE(Saisie!O70,"/25")</f>
        <v>0/25</v>
      </c>
      <c r="P20" s="70" t="str">
        <f>CONCATENATE(Saisie!P70,"/25")</f>
        <v>0/25</v>
      </c>
      <c r="Q20" s="70" t="str">
        <f>CONCATENATE(Saisie!Q70,"/25")</f>
        <v>0/25</v>
      </c>
      <c r="R20" s="70" t="str">
        <f>CONCATENATE(Saisie!R70,"/25")</f>
        <v>0/25</v>
      </c>
      <c r="S20" s="70" t="str">
        <f>CONCATENATE(Saisie!S70,"/25")</f>
        <v>0/25</v>
      </c>
      <c r="T20" s="70" t="str">
        <f>CONCATENATE(Saisie!T70,"/25")</f>
        <v>0/25</v>
      </c>
      <c r="U20" s="70" t="str">
        <f>CONCATENATE(Saisie!U70,"/25")</f>
        <v>0/25</v>
      </c>
      <c r="V20" s="70" t="str">
        <f>CONCATENATE(Saisie!V70,"/25")</f>
        <v>0/25</v>
      </c>
      <c r="W20" s="70" t="str">
        <f>CONCATENATE(Saisie!W70,"/25")</f>
        <v>0/25</v>
      </c>
      <c r="X20" s="70" t="str">
        <f>CONCATENATE(Saisie!X70,"/25")</f>
        <v>0/25</v>
      </c>
      <c r="Y20" s="70" t="str">
        <f>CONCATENATE(Saisie!Y70,"/25")</f>
        <v>0/25</v>
      </c>
      <c r="Z20" s="70" t="str">
        <f>CONCATENATE(Saisie!Z70,"/25")</f>
        <v>0/25</v>
      </c>
      <c r="AA20" s="70" t="str">
        <f>CONCATENATE(Saisie!AA70,"/25")</f>
        <v>0/25</v>
      </c>
      <c r="AB20" s="70" t="str">
        <f>CONCATENATE(Saisie!AB70,"/25")</f>
        <v>0/25</v>
      </c>
      <c r="AC20" s="70" t="str">
        <f>CONCATENATE(Saisie!AC70,"/25")</f>
        <v>0/25</v>
      </c>
      <c r="AD20" s="70" t="str">
        <f>CONCATENATE(Saisie!AD70,"/25")</f>
        <v>0/25</v>
      </c>
      <c r="AE20" s="70" t="str">
        <f>CONCATENATE(Saisie!AE70,"/25")</f>
        <v>0/25</v>
      </c>
      <c r="AF20" s="70" t="str">
        <f>CONCATENATE(Saisie!AF70,"/25")</f>
        <v>0/25</v>
      </c>
      <c r="AG20" s="70" t="str">
        <f>CONCATENATE(Saisie!AG70,"/25")</f>
        <v>0/25</v>
      </c>
      <c r="AH20" s="70" t="str">
        <f>CONCATENATE(Saisie!AH70,"/25")</f>
        <v>0/25</v>
      </c>
      <c r="AI20" s="70" t="str">
        <f>CONCATENATE(Saisie!AI70,"/25")</f>
        <v>0/25</v>
      </c>
      <c r="AJ20" s="70" t="str">
        <f>CONCATENATE(Saisie!AJ70,"/25")</f>
        <v>0/25</v>
      </c>
      <c r="AK20" s="70" t="str">
        <f>CONCATENATE(Saisie!AK70,"/25")</f>
        <v>0/25</v>
      </c>
      <c r="AL20" s="70" t="str">
        <f>CONCATENATE(Saisie!AL70,"/25")</f>
        <v>0/25</v>
      </c>
      <c r="AM20" s="70" t="str">
        <f>CONCATENATE(Saisie!AM70,"/25")</f>
        <v>0/25</v>
      </c>
      <c r="AN20" s="70" t="str">
        <f>CONCATENATE(Saisie!AN70,"/25")</f>
        <v>0/25</v>
      </c>
      <c r="AO20" s="70" t="str">
        <f>CONCATENATE(Saisie!AO70,"/25")</f>
        <v>0/25</v>
      </c>
      <c r="AP20" s="70" t="str">
        <f>CONCATENATE(Saisie!AP70,"/25")</f>
        <v>0/25</v>
      </c>
    </row>
    <row r="21" spans="1:42" s="74" customFormat="1" ht="13.5" thickBot="1" x14ac:dyDescent="0.25">
      <c r="A21" s="278" t="s">
        <v>75</v>
      </c>
      <c r="B21" s="279"/>
      <c r="C21" s="72" t="e">
        <f>Saisie!AQ71</f>
        <v>#DIV/0!</v>
      </c>
      <c r="D21" s="73">
        <f>Saisie!D71</f>
        <v>0</v>
      </c>
      <c r="E21" s="73">
        <f>Saisie!E71</f>
        <v>0</v>
      </c>
      <c r="F21" s="73">
        <f>Saisie!F71</f>
        <v>0</v>
      </c>
      <c r="G21" s="73">
        <f>Saisie!G71</f>
        <v>0</v>
      </c>
      <c r="H21" s="73">
        <f>Saisie!H71</f>
        <v>0</v>
      </c>
      <c r="I21" s="73">
        <f>Saisie!I71</f>
        <v>0</v>
      </c>
      <c r="J21" s="73">
        <f>Saisie!J71</f>
        <v>0</v>
      </c>
      <c r="K21" s="73">
        <f>Saisie!K71</f>
        <v>0</v>
      </c>
      <c r="L21" s="73">
        <f>Saisie!L71</f>
        <v>0</v>
      </c>
      <c r="M21" s="73">
        <f>Saisie!M71</f>
        <v>0</v>
      </c>
      <c r="N21" s="73">
        <f>Saisie!N71</f>
        <v>0</v>
      </c>
      <c r="O21" s="73">
        <f>Saisie!O71</f>
        <v>0</v>
      </c>
      <c r="P21" s="73">
        <f>Saisie!P71</f>
        <v>0</v>
      </c>
      <c r="Q21" s="73">
        <f>Saisie!Q71</f>
        <v>0</v>
      </c>
      <c r="R21" s="73">
        <f>Saisie!R71</f>
        <v>0</v>
      </c>
      <c r="S21" s="73">
        <f>Saisie!S71</f>
        <v>0</v>
      </c>
      <c r="T21" s="73">
        <f>Saisie!T71</f>
        <v>0</v>
      </c>
      <c r="U21" s="73">
        <f>Saisie!U71</f>
        <v>0</v>
      </c>
      <c r="V21" s="73">
        <f>Saisie!V71</f>
        <v>0</v>
      </c>
      <c r="W21" s="73">
        <f>Saisie!W71</f>
        <v>0</v>
      </c>
      <c r="X21" s="73">
        <f>Saisie!X71</f>
        <v>0</v>
      </c>
      <c r="Y21" s="73">
        <f>Saisie!Y71</f>
        <v>0</v>
      </c>
      <c r="Z21" s="73">
        <f>Saisie!Z71</f>
        <v>0</v>
      </c>
      <c r="AA21" s="73">
        <f>Saisie!AA71</f>
        <v>0</v>
      </c>
      <c r="AB21" s="73">
        <f>Saisie!AB71</f>
        <v>0</v>
      </c>
      <c r="AC21" s="73">
        <f>Saisie!AC71</f>
        <v>0</v>
      </c>
      <c r="AD21" s="73">
        <f>Saisie!AD71</f>
        <v>0</v>
      </c>
      <c r="AE21" s="73">
        <f>Saisie!AE71</f>
        <v>0</v>
      </c>
      <c r="AF21" s="73">
        <f>Saisie!AF71</f>
        <v>0</v>
      </c>
      <c r="AG21" s="73">
        <f>Saisie!AG71</f>
        <v>0</v>
      </c>
      <c r="AH21" s="73">
        <f>Saisie!AH71</f>
        <v>0</v>
      </c>
      <c r="AI21" s="73">
        <f>Saisie!AI71</f>
        <v>0</v>
      </c>
      <c r="AJ21" s="73">
        <f>Saisie!AJ71</f>
        <v>0</v>
      </c>
      <c r="AK21" s="73">
        <f>Saisie!AK71</f>
        <v>0</v>
      </c>
      <c r="AL21" s="73">
        <f>Saisie!AL71</f>
        <v>0</v>
      </c>
      <c r="AM21" s="73">
        <f>Saisie!AM71</f>
        <v>0</v>
      </c>
      <c r="AN21" s="73">
        <f>Saisie!AN71</f>
        <v>0</v>
      </c>
      <c r="AO21" s="73">
        <f>Saisie!AO71</f>
        <v>0</v>
      </c>
      <c r="AP21" s="73">
        <f>Saisie!AP71</f>
        <v>0</v>
      </c>
    </row>
    <row r="22" spans="1:42" s="76" customFormat="1" ht="155.1" customHeight="1" thickBot="1" x14ac:dyDescent="0.25">
      <c r="A22" s="274"/>
      <c r="B22" s="275"/>
      <c r="C22" s="58" t="str">
        <f>C13</f>
        <v xml:space="preserve">Réussite de la classe </v>
      </c>
      <c r="D22" s="59" t="str">
        <f>D13</f>
        <v xml:space="preserve"> </v>
      </c>
      <c r="E22" s="59" t="str">
        <f t="shared" ref="E22:AP22" si="1">E13</f>
        <v xml:space="preserve"> </v>
      </c>
      <c r="F22" s="59" t="str">
        <f t="shared" si="1"/>
        <v xml:space="preserve"> </v>
      </c>
      <c r="G22" s="59" t="str">
        <f t="shared" si="1"/>
        <v xml:space="preserve"> </v>
      </c>
      <c r="H22" s="59" t="str">
        <f t="shared" si="1"/>
        <v xml:space="preserve"> </v>
      </c>
      <c r="I22" s="59" t="str">
        <f t="shared" si="1"/>
        <v xml:space="preserve"> </v>
      </c>
      <c r="J22" s="59" t="str">
        <f t="shared" si="1"/>
        <v xml:space="preserve"> </v>
      </c>
      <c r="K22" s="59" t="str">
        <f t="shared" si="1"/>
        <v xml:space="preserve"> </v>
      </c>
      <c r="L22" s="59" t="str">
        <f t="shared" si="1"/>
        <v xml:space="preserve"> </v>
      </c>
      <c r="M22" s="59" t="str">
        <f t="shared" si="1"/>
        <v xml:space="preserve"> </v>
      </c>
      <c r="N22" s="59" t="str">
        <f t="shared" si="1"/>
        <v xml:space="preserve"> </v>
      </c>
      <c r="O22" s="59" t="str">
        <f t="shared" si="1"/>
        <v xml:space="preserve"> </v>
      </c>
      <c r="P22" s="59" t="str">
        <f t="shared" si="1"/>
        <v xml:space="preserve"> </v>
      </c>
      <c r="Q22" s="59" t="str">
        <f t="shared" si="1"/>
        <v xml:space="preserve"> </v>
      </c>
      <c r="R22" s="59" t="str">
        <f t="shared" si="1"/>
        <v xml:space="preserve"> </v>
      </c>
      <c r="S22" s="59" t="str">
        <f t="shared" si="1"/>
        <v xml:space="preserve"> </v>
      </c>
      <c r="T22" s="59" t="str">
        <f t="shared" si="1"/>
        <v xml:space="preserve"> </v>
      </c>
      <c r="U22" s="59" t="str">
        <f t="shared" si="1"/>
        <v xml:space="preserve"> </v>
      </c>
      <c r="V22" s="59" t="str">
        <f t="shared" si="1"/>
        <v xml:space="preserve"> </v>
      </c>
      <c r="W22" s="59" t="str">
        <f t="shared" si="1"/>
        <v xml:space="preserve"> </v>
      </c>
      <c r="X22" s="59" t="str">
        <f t="shared" si="1"/>
        <v xml:space="preserve"> </v>
      </c>
      <c r="Y22" s="59" t="str">
        <f t="shared" si="1"/>
        <v xml:space="preserve"> </v>
      </c>
      <c r="Z22" s="59" t="str">
        <f t="shared" si="1"/>
        <v xml:space="preserve"> </v>
      </c>
      <c r="AA22" s="59" t="str">
        <f t="shared" si="1"/>
        <v xml:space="preserve"> </v>
      </c>
      <c r="AB22" s="59" t="str">
        <f t="shared" si="1"/>
        <v xml:space="preserve"> </v>
      </c>
      <c r="AC22" s="59" t="str">
        <f t="shared" si="1"/>
        <v xml:space="preserve"> </v>
      </c>
      <c r="AD22" s="59" t="str">
        <f t="shared" si="1"/>
        <v xml:space="preserve"> </v>
      </c>
      <c r="AE22" s="59" t="str">
        <f t="shared" si="1"/>
        <v xml:space="preserve"> </v>
      </c>
      <c r="AF22" s="59" t="str">
        <f t="shared" si="1"/>
        <v xml:space="preserve"> </v>
      </c>
      <c r="AG22" s="59" t="str">
        <f t="shared" si="1"/>
        <v xml:space="preserve"> </v>
      </c>
      <c r="AH22" s="59" t="str">
        <f t="shared" si="1"/>
        <v xml:space="preserve"> </v>
      </c>
      <c r="AI22" s="59" t="str">
        <f t="shared" si="1"/>
        <v xml:space="preserve"> </v>
      </c>
      <c r="AJ22" s="59" t="str">
        <f t="shared" si="1"/>
        <v xml:space="preserve"> </v>
      </c>
      <c r="AK22" s="59" t="str">
        <f t="shared" si="1"/>
        <v xml:space="preserve"> </v>
      </c>
      <c r="AL22" s="59" t="str">
        <f t="shared" si="1"/>
        <v xml:space="preserve"> </v>
      </c>
      <c r="AM22" s="59" t="str">
        <f t="shared" si="1"/>
        <v xml:space="preserve"> </v>
      </c>
      <c r="AN22" s="59" t="str">
        <f t="shared" si="1"/>
        <v xml:space="preserve"> </v>
      </c>
      <c r="AO22" s="59" t="str">
        <f t="shared" si="1"/>
        <v xml:space="preserve"> </v>
      </c>
      <c r="AP22" s="59" t="str">
        <f t="shared" si="1"/>
        <v xml:space="preserve"> </v>
      </c>
    </row>
    <row r="23" spans="1:42" ht="13.5" thickTop="1" x14ac:dyDescent="0.2"/>
  </sheetData>
  <sheetProtection selectLockedCells="1"/>
  <mergeCells count="20">
    <mergeCell ref="A22:B22"/>
    <mergeCell ref="A16:B16"/>
    <mergeCell ref="A17:B17"/>
    <mergeCell ref="A19:B19"/>
    <mergeCell ref="A20:B20"/>
    <mergeCell ref="A21:B21"/>
    <mergeCell ref="A18:B18"/>
    <mergeCell ref="B1:F1"/>
    <mergeCell ref="B2:F2"/>
    <mergeCell ref="B4:F4"/>
    <mergeCell ref="A14:B14"/>
    <mergeCell ref="A15:B15"/>
    <mergeCell ref="A12:B12"/>
    <mergeCell ref="A9:B9"/>
    <mergeCell ref="A13:B13"/>
    <mergeCell ref="A6:B6"/>
    <mergeCell ref="A10:B10"/>
    <mergeCell ref="A11:B11"/>
    <mergeCell ref="A8:B8"/>
    <mergeCell ref="A7:B7"/>
  </mergeCells>
  <pageMargins left="0.25" right="0.25" top="0.75" bottom="0.75" header="0.3" footer="0.3"/>
  <pageSetup paperSize="9" scale="34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21"/>
  <sheetViews>
    <sheetView workbookViewId="0">
      <selection activeCell="AG32" sqref="AG32"/>
    </sheetView>
  </sheetViews>
  <sheetFormatPr baseColWidth="10" defaultColWidth="11.42578125" defaultRowHeight="12.75" x14ac:dyDescent="0.2"/>
  <cols>
    <col min="1" max="1" width="53.5703125" style="63" bestFit="1" customWidth="1"/>
    <col min="2" max="2" width="8.7109375" style="61" bestFit="1" customWidth="1"/>
    <col min="3" max="28" width="7.7109375" style="61" bestFit="1" customWidth="1"/>
    <col min="29" max="29" width="6.7109375" style="61" bestFit="1" customWidth="1"/>
    <col min="30" max="30" width="5.7109375" style="61" bestFit="1" customWidth="1"/>
    <col min="31" max="31" width="5.7109375" style="62" bestFit="1" customWidth="1"/>
    <col min="32" max="32" width="5.7109375" style="61" bestFit="1" customWidth="1"/>
    <col min="33" max="33" width="5.7109375" style="61" customWidth="1"/>
    <col min="34" max="41" width="5.7109375" style="61" bestFit="1" customWidth="1"/>
    <col min="42" max="42" width="7.28515625" style="61" bestFit="1" customWidth="1"/>
    <col min="43" max="16384" width="11.42578125" style="61"/>
  </cols>
  <sheetData>
    <row r="2" spans="1:42" ht="13.5" thickBot="1" x14ac:dyDescent="0.25"/>
    <row r="3" spans="1:42" s="64" customFormat="1" ht="33.75" x14ac:dyDescent="0.2">
      <c r="A3" s="77" t="s">
        <v>60</v>
      </c>
      <c r="B3" s="53">
        <f>Classe!D6</f>
        <v>0</v>
      </c>
      <c r="C3" s="46" t="str">
        <f>Classe!$E10</f>
        <v xml:space="preserve"> </v>
      </c>
      <c r="D3" s="46" t="str">
        <f>Classe!$E11</f>
        <v xml:space="preserve"> </v>
      </c>
      <c r="E3" s="46" t="str">
        <f>Classe!$E12</f>
        <v xml:space="preserve"> </v>
      </c>
      <c r="F3" s="46" t="str">
        <f>Classe!$E13</f>
        <v xml:space="preserve"> </v>
      </c>
      <c r="G3" s="46" t="str">
        <f>Classe!$E14</f>
        <v xml:space="preserve"> </v>
      </c>
      <c r="H3" s="46" t="str">
        <f>Classe!$E15</f>
        <v xml:space="preserve"> </v>
      </c>
      <c r="I3" s="46" t="str">
        <f>Classe!$E16</f>
        <v xml:space="preserve"> </v>
      </c>
      <c r="J3" s="46" t="str">
        <f>Classe!$E17</f>
        <v xml:space="preserve"> </v>
      </c>
      <c r="K3" s="46" t="str">
        <f>Classe!$E18</f>
        <v xml:space="preserve"> </v>
      </c>
      <c r="L3" s="46" t="str">
        <f>Classe!$E19</f>
        <v xml:space="preserve"> </v>
      </c>
      <c r="M3" s="46" t="str">
        <f>Classe!$E20</f>
        <v xml:space="preserve"> </v>
      </c>
      <c r="N3" s="46" t="str">
        <f>Classe!$E21</f>
        <v xml:space="preserve"> </v>
      </c>
      <c r="O3" s="46" t="str">
        <f>Classe!$E22</f>
        <v xml:space="preserve"> </v>
      </c>
      <c r="P3" s="46" t="str">
        <f>Classe!$E23</f>
        <v xml:space="preserve"> </v>
      </c>
      <c r="Q3" s="46" t="str">
        <f>Classe!$E24</f>
        <v xml:space="preserve"> </v>
      </c>
      <c r="R3" s="46" t="str">
        <f>Classe!$E25</f>
        <v xml:space="preserve"> </v>
      </c>
      <c r="S3" s="46" t="str">
        <f>Classe!$E26</f>
        <v xml:space="preserve"> </v>
      </c>
      <c r="T3" s="46" t="str">
        <f>Classe!$E27</f>
        <v xml:space="preserve"> </v>
      </c>
      <c r="U3" s="46" t="str">
        <f>Classe!$E28</f>
        <v xml:space="preserve"> </v>
      </c>
      <c r="V3" s="46" t="str">
        <f>Classe!$E29</f>
        <v xml:space="preserve"> </v>
      </c>
      <c r="W3" s="46" t="str">
        <f>Classe!$E30</f>
        <v xml:space="preserve"> </v>
      </c>
      <c r="X3" s="46" t="str">
        <f>Classe!$E31</f>
        <v xml:space="preserve"> </v>
      </c>
      <c r="Y3" s="46" t="str">
        <f>Classe!$E32</f>
        <v xml:space="preserve"> </v>
      </c>
      <c r="Z3" s="46" t="str">
        <f>Classe!$E33</f>
        <v xml:space="preserve"> </v>
      </c>
      <c r="AA3" s="46" t="str">
        <f>Classe!$E34</f>
        <v xml:space="preserve"> </v>
      </c>
      <c r="AB3" s="46" t="str">
        <f>Classe!$E35</f>
        <v xml:space="preserve"> </v>
      </c>
      <c r="AC3" s="46" t="str">
        <f>Classe!$E36</f>
        <v xml:space="preserve"> </v>
      </c>
      <c r="AD3" s="46" t="str">
        <f>Classe!$E37</f>
        <v xml:space="preserve"> </v>
      </c>
      <c r="AE3" s="46" t="str">
        <f>Classe!$E38</f>
        <v xml:space="preserve"> </v>
      </c>
      <c r="AF3" s="46" t="str">
        <f>Classe!$E39</f>
        <v xml:space="preserve"> </v>
      </c>
      <c r="AG3" s="46" t="str">
        <f>Classe!$E40</f>
        <v xml:space="preserve"> </v>
      </c>
      <c r="AH3" s="46" t="str">
        <f>Classe!$E41</f>
        <v xml:space="preserve"> </v>
      </c>
      <c r="AI3" s="46" t="str">
        <f>Classe!$E42</f>
        <v xml:space="preserve"> </v>
      </c>
      <c r="AJ3" s="46" t="str">
        <f>Classe!$E43</f>
        <v xml:space="preserve"> </v>
      </c>
      <c r="AK3" s="46" t="str">
        <f>Classe!$E44</f>
        <v xml:space="preserve"> </v>
      </c>
      <c r="AL3" s="46" t="str">
        <f>Classe!$E45</f>
        <v xml:space="preserve"> </v>
      </c>
      <c r="AM3" s="46" t="str">
        <f>Classe!$E46</f>
        <v xml:space="preserve"> </v>
      </c>
      <c r="AN3" s="46" t="str">
        <f>Classe!$E47</f>
        <v xml:space="preserve"> </v>
      </c>
      <c r="AO3" s="46" t="str">
        <f>Classe!$E48</f>
        <v xml:space="preserve"> </v>
      </c>
      <c r="AP3" s="78">
        <f>COUNTIF(C3:AO3,"&gt;&lt;"&amp;"")</f>
        <v>0</v>
      </c>
    </row>
    <row r="4" spans="1:42" x14ac:dyDescent="0.2">
      <c r="A4" s="79" t="s">
        <v>22</v>
      </c>
      <c r="B4" s="80" t="s">
        <v>56</v>
      </c>
      <c r="C4" s="66">
        <f>COUNTIF(Saisie!D42:D49,1)</f>
        <v>0</v>
      </c>
      <c r="D4" s="81">
        <f>COUNTIF(Saisie!E42:E49,1)</f>
        <v>0</v>
      </c>
      <c r="E4" s="81">
        <f>COUNTIF(Saisie!F42:F49,1)</f>
        <v>0</v>
      </c>
      <c r="F4" s="81">
        <f>COUNTIF(Saisie!G42:G49,1)</f>
        <v>0</v>
      </c>
      <c r="G4" s="81">
        <f>COUNTIF(Saisie!H42:H49,1)</f>
        <v>0</v>
      </c>
      <c r="H4" s="81">
        <f>COUNTIF(Saisie!I42:I49,1)</f>
        <v>0</v>
      </c>
      <c r="I4" s="81">
        <f>COUNTIF(Saisie!J42:J49,1)</f>
        <v>0</v>
      </c>
      <c r="J4" s="81">
        <f>COUNTIF(Saisie!K42:K49,1)</f>
        <v>0</v>
      </c>
      <c r="K4" s="81">
        <f>COUNTIF(Saisie!L42:L49,1)</f>
        <v>0</v>
      </c>
      <c r="L4" s="81">
        <f>COUNTIF(Saisie!M42:M49,1)</f>
        <v>0</v>
      </c>
      <c r="M4" s="81">
        <f>COUNTIF(Saisie!N42:N49,1)</f>
        <v>0</v>
      </c>
      <c r="N4" s="81">
        <f>COUNTIF(Saisie!O42:O49,1)</f>
        <v>0</v>
      </c>
      <c r="O4" s="81">
        <f>COUNTIF(Saisie!P42:P49,1)</f>
        <v>0</v>
      </c>
      <c r="P4" s="81">
        <f>COUNTIF(Saisie!Q42:Q49,1)</f>
        <v>0</v>
      </c>
      <c r="Q4" s="81">
        <f>COUNTIF(Saisie!R42:R49,1)</f>
        <v>0</v>
      </c>
      <c r="R4" s="81">
        <f>COUNTIF(Saisie!S42:S49,1)</f>
        <v>0</v>
      </c>
      <c r="S4" s="81">
        <f>COUNTIF(Saisie!T42:T49,1)</f>
        <v>0</v>
      </c>
      <c r="T4" s="81">
        <f>COUNTIF(Saisie!U42:U49,1)</f>
        <v>0</v>
      </c>
      <c r="U4" s="81">
        <f>COUNTIF(Saisie!V42:V49,1)</f>
        <v>0</v>
      </c>
      <c r="V4" s="81">
        <f>COUNTIF(Saisie!W42:W49,1)</f>
        <v>0</v>
      </c>
      <c r="W4" s="81">
        <f>COUNTIF(Saisie!X42:X49,1)</f>
        <v>0</v>
      </c>
      <c r="X4" s="81">
        <f>COUNTIF(Saisie!Y42:Y49,1)</f>
        <v>0</v>
      </c>
      <c r="Y4" s="81">
        <f>COUNTIF(Saisie!Z42:Z49,1)</f>
        <v>0</v>
      </c>
      <c r="Z4" s="81">
        <f>COUNTIF(Saisie!AA42:AA49,1)</f>
        <v>0</v>
      </c>
      <c r="AA4" s="81">
        <f>COUNTIF(Saisie!AB42:AB49,1)</f>
        <v>0</v>
      </c>
      <c r="AB4" s="81">
        <f>COUNTIF(Saisie!AC42:AC49,1)</f>
        <v>0</v>
      </c>
      <c r="AC4" s="81">
        <f>COUNTIF(Saisie!AD42:AD49,1)</f>
        <v>0</v>
      </c>
      <c r="AD4" s="81">
        <f>COUNTIF(Saisie!AE42:AE49,1)</f>
        <v>0</v>
      </c>
      <c r="AE4" s="81">
        <f>COUNTIF(Saisie!AF42:AF49,1)</f>
        <v>0</v>
      </c>
      <c r="AF4" s="81">
        <f>COUNTIF(Saisie!AG42:AG49,1)</f>
        <v>0</v>
      </c>
      <c r="AG4" s="81">
        <f>COUNTIF(Saisie!AH42:AH49,1)</f>
        <v>0</v>
      </c>
      <c r="AH4" s="81">
        <f>COUNTIF(Saisie!AI42:AI49,1)</f>
        <v>0</v>
      </c>
      <c r="AI4" s="81">
        <f>COUNTIF(Saisie!AJ42:AJ49,1)</f>
        <v>0</v>
      </c>
      <c r="AJ4" s="81">
        <f>COUNTIF(Saisie!AK42:AK49,1)</f>
        <v>0</v>
      </c>
      <c r="AK4" s="81">
        <f>COUNTIF(Saisie!AL42:AL49,1)</f>
        <v>0</v>
      </c>
      <c r="AL4" s="81">
        <f>COUNTIF(Saisie!AM42:AM49,1)</f>
        <v>0</v>
      </c>
      <c r="AM4" s="81">
        <f>COUNTIF(Saisie!AN42:AN49,1)</f>
        <v>0</v>
      </c>
      <c r="AN4" s="81">
        <f>COUNTIF(Saisie!AO42:AO49,1)</f>
        <v>0</v>
      </c>
      <c r="AO4" s="81">
        <f>COUNTIF(Saisie!AP42:AP49,1)</f>
        <v>0</v>
      </c>
      <c r="AP4" s="82" t="e">
        <f>SUM(C4:AO4)/$AP$3</f>
        <v>#DIV/0!</v>
      </c>
    </row>
    <row r="5" spans="1:42" x14ac:dyDescent="0.2">
      <c r="A5" s="83" t="s">
        <v>3</v>
      </c>
      <c r="B5" s="84" t="s">
        <v>107</v>
      </c>
      <c r="C5" s="66">
        <f>COUNTIF(Saisie!D50:D56,1)</f>
        <v>0</v>
      </c>
      <c r="D5" s="81">
        <f>COUNTIF(Saisie!E50:E56,1)</f>
        <v>0</v>
      </c>
      <c r="E5" s="81">
        <f>COUNTIF(Saisie!F50:F56,1)</f>
        <v>0</v>
      </c>
      <c r="F5" s="81">
        <f>COUNTIF(Saisie!G50:G56,1)</f>
        <v>0</v>
      </c>
      <c r="G5" s="81">
        <f>COUNTIF(Saisie!H50:H56,1)</f>
        <v>0</v>
      </c>
      <c r="H5" s="81">
        <f>COUNTIF(Saisie!I50:I56,1)</f>
        <v>0</v>
      </c>
      <c r="I5" s="81">
        <f>COUNTIF(Saisie!J50:J56,1)</f>
        <v>0</v>
      </c>
      <c r="J5" s="81">
        <f>COUNTIF(Saisie!K50:K56,1)</f>
        <v>0</v>
      </c>
      <c r="K5" s="81">
        <f>COUNTIF(Saisie!L50:L56,1)</f>
        <v>0</v>
      </c>
      <c r="L5" s="81">
        <f>COUNTIF(Saisie!M50:M56,1)</f>
        <v>0</v>
      </c>
      <c r="M5" s="81">
        <f>COUNTIF(Saisie!N50:N56,1)</f>
        <v>0</v>
      </c>
      <c r="N5" s="81">
        <f>COUNTIF(Saisie!O50:O56,1)</f>
        <v>0</v>
      </c>
      <c r="O5" s="81">
        <f>COUNTIF(Saisie!P50:P56,1)</f>
        <v>0</v>
      </c>
      <c r="P5" s="81">
        <f>COUNTIF(Saisie!Q50:Q56,1)</f>
        <v>0</v>
      </c>
      <c r="Q5" s="81">
        <f>COUNTIF(Saisie!R50:R56,1)</f>
        <v>0</v>
      </c>
      <c r="R5" s="81">
        <f>COUNTIF(Saisie!S50:S56,1)</f>
        <v>0</v>
      </c>
      <c r="S5" s="81">
        <f>COUNTIF(Saisie!T50:T56,1)</f>
        <v>0</v>
      </c>
      <c r="T5" s="81">
        <f>COUNTIF(Saisie!U50:U56,1)</f>
        <v>0</v>
      </c>
      <c r="U5" s="81">
        <f>COUNTIF(Saisie!V50:V56,1)</f>
        <v>0</v>
      </c>
      <c r="V5" s="81">
        <f>COUNTIF(Saisie!W50:W56,1)</f>
        <v>0</v>
      </c>
      <c r="W5" s="81">
        <f>COUNTIF(Saisie!X50:X56,1)</f>
        <v>0</v>
      </c>
      <c r="X5" s="81">
        <f>COUNTIF(Saisie!Y50:Y56,1)</f>
        <v>0</v>
      </c>
      <c r="Y5" s="81">
        <f>COUNTIF(Saisie!Z50:Z56,1)</f>
        <v>0</v>
      </c>
      <c r="Z5" s="81">
        <f>COUNTIF(Saisie!AA50:AA56,1)</f>
        <v>0</v>
      </c>
      <c r="AA5" s="81">
        <f>COUNTIF(Saisie!AB50:AB56,1)</f>
        <v>0</v>
      </c>
      <c r="AB5" s="81">
        <f>COUNTIF(Saisie!AC50:AC56,1)</f>
        <v>0</v>
      </c>
      <c r="AC5" s="81">
        <f>COUNTIF(Saisie!AD50:AD56,1)</f>
        <v>0</v>
      </c>
      <c r="AD5" s="81">
        <f>COUNTIF(Saisie!AE50:AE56,1)</f>
        <v>0</v>
      </c>
      <c r="AE5" s="81">
        <f>COUNTIF(Saisie!AF50:AF56,1)</f>
        <v>0</v>
      </c>
      <c r="AF5" s="81">
        <f>COUNTIF(Saisie!AG50:AG56,1)</f>
        <v>0</v>
      </c>
      <c r="AG5" s="81">
        <f>COUNTIF(Saisie!AH50:AH56,1)</f>
        <v>0</v>
      </c>
      <c r="AH5" s="81">
        <f>COUNTIF(Saisie!AI50:AI56,1)</f>
        <v>0</v>
      </c>
      <c r="AI5" s="81">
        <f>COUNTIF(Saisie!AJ50:AJ56,1)</f>
        <v>0</v>
      </c>
      <c r="AJ5" s="81">
        <f>COUNTIF(Saisie!AK50:AK56,1)</f>
        <v>0</v>
      </c>
      <c r="AK5" s="81">
        <f>COUNTIF(Saisie!AL50:AL56,1)</f>
        <v>0</v>
      </c>
      <c r="AL5" s="81">
        <f>COUNTIF(Saisie!AM50:AM56,1)</f>
        <v>0</v>
      </c>
      <c r="AM5" s="81">
        <f>COUNTIF(Saisie!AN50:AN56,1)</f>
        <v>0</v>
      </c>
      <c r="AN5" s="81">
        <f>COUNTIF(Saisie!AO50:AO56,1)</f>
        <v>0</v>
      </c>
      <c r="AO5" s="81">
        <f>COUNTIF(Saisie!AP50:AP56,1)</f>
        <v>0</v>
      </c>
      <c r="AP5" s="82" t="e">
        <f t="shared" ref="AP5:AP11" si="0">SUM(C5:AO5)/$AP$3</f>
        <v>#DIV/0!</v>
      </c>
    </row>
    <row r="6" spans="1:42" x14ac:dyDescent="0.2">
      <c r="A6" s="79" t="s">
        <v>5</v>
      </c>
      <c r="B6" s="81" t="s">
        <v>9</v>
      </c>
      <c r="C6" s="66">
        <f>COUNTIF(Saisie!D57:D60,1)</f>
        <v>0</v>
      </c>
      <c r="D6" s="81">
        <f>COUNTIF(Saisie!E57:E60,1)</f>
        <v>0</v>
      </c>
      <c r="E6" s="81">
        <f>COUNTIF(Saisie!F57:F60,1)</f>
        <v>0</v>
      </c>
      <c r="F6" s="81">
        <f>COUNTIF(Saisie!G57:G60,1)</f>
        <v>0</v>
      </c>
      <c r="G6" s="81">
        <f>COUNTIF(Saisie!H57:H60,1)</f>
        <v>0</v>
      </c>
      <c r="H6" s="81">
        <f>COUNTIF(Saisie!I57:I60,1)</f>
        <v>0</v>
      </c>
      <c r="I6" s="81">
        <f>COUNTIF(Saisie!J57:J60,1)</f>
        <v>0</v>
      </c>
      <c r="J6" s="81">
        <f>COUNTIF(Saisie!K57:K60,1)</f>
        <v>0</v>
      </c>
      <c r="K6" s="81">
        <f>COUNTIF(Saisie!L57:L60,1)</f>
        <v>0</v>
      </c>
      <c r="L6" s="81">
        <f>COUNTIF(Saisie!M57:M60,1)</f>
        <v>0</v>
      </c>
      <c r="M6" s="81">
        <f>COUNTIF(Saisie!N57:N60,1)</f>
        <v>0</v>
      </c>
      <c r="N6" s="81">
        <f>COUNTIF(Saisie!O57:O60,1)</f>
        <v>0</v>
      </c>
      <c r="O6" s="81">
        <f>COUNTIF(Saisie!P57:P60,1)</f>
        <v>0</v>
      </c>
      <c r="P6" s="81">
        <f>COUNTIF(Saisie!Q57:Q60,1)</f>
        <v>0</v>
      </c>
      <c r="Q6" s="81">
        <f>COUNTIF(Saisie!R57:R60,1)</f>
        <v>0</v>
      </c>
      <c r="R6" s="81">
        <f>COUNTIF(Saisie!S57:S60,1)</f>
        <v>0</v>
      </c>
      <c r="S6" s="81">
        <f>COUNTIF(Saisie!T57:T60,1)</f>
        <v>0</v>
      </c>
      <c r="T6" s="81">
        <f>COUNTIF(Saisie!U57:U60,1)</f>
        <v>0</v>
      </c>
      <c r="U6" s="81">
        <f>COUNTIF(Saisie!V57:V60,1)</f>
        <v>0</v>
      </c>
      <c r="V6" s="81">
        <f>COUNTIF(Saisie!W57:W60,1)</f>
        <v>0</v>
      </c>
      <c r="W6" s="81">
        <f>COUNTIF(Saisie!X57:X60,1)</f>
        <v>0</v>
      </c>
      <c r="X6" s="81">
        <f>COUNTIF(Saisie!Y57:Y60,1)</f>
        <v>0</v>
      </c>
      <c r="Y6" s="81">
        <f>COUNTIF(Saisie!Z57:Z60,1)</f>
        <v>0</v>
      </c>
      <c r="Z6" s="81">
        <f>COUNTIF(Saisie!AA57:AA60,1)</f>
        <v>0</v>
      </c>
      <c r="AA6" s="81">
        <f>COUNTIF(Saisie!AB57:AB60,1)</f>
        <v>0</v>
      </c>
      <c r="AB6" s="81">
        <f>COUNTIF(Saisie!AC57:AC60,1)</f>
        <v>0</v>
      </c>
      <c r="AC6" s="81">
        <f>COUNTIF(Saisie!AD57:AD60,1)</f>
        <v>0</v>
      </c>
      <c r="AD6" s="81">
        <f>COUNTIF(Saisie!AE57:AE60,1)</f>
        <v>0</v>
      </c>
      <c r="AE6" s="81">
        <f>COUNTIF(Saisie!AF57:AF60,1)</f>
        <v>0</v>
      </c>
      <c r="AF6" s="81">
        <f>COUNTIF(Saisie!AG57:AG60,1)</f>
        <v>0</v>
      </c>
      <c r="AG6" s="81">
        <f>COUNTIF(Saisie!AH57:AH60,1)</f>
        <v>0</v>
      </c>
      <c r="AH6" s="81">
        <f>COUNTIF(Saisie!AI57:AI60,1)</f>
        <v>0</v>
      </c>
      <c r="AI6" s="81">
        <f>COUNTIF(Saisie!AJ57:AJ60,1)</f>
        <v>0</v>
      </c>
      <c r="AJ6" s="81">
        <f>COUNTIF(Saisie!AK57:AK60,1)</f>
        <v>0</v>
      </c>
      <c r="AK6" s="81">
        <f>COUNTIF(Saisie!AL57:AL60,1)</f>
        <v>0</v>
      </c>
      <c r="AL6" s="81">
        <f>COUNTIF(Saisie!AM57:AM60,1)</f>
        <v>0</v>
      </c>
      <c r="AM6" s="81">
        <f>COUNTIF(Saisie!AN57:AN60,1)</f>
        <v>0</v>
      </c>
      <c r="AN6" s="81">
        <f>COUNTIF(Saisie!AO57:AO60,1)</f>
        <v>0</v>
      </c>
      <c r="AO6" s="81">
        <f>COUNTIF(Saisie!AP57:AP60,1)</f>
        <v>0</v>
      </c>
      <c r="AP6" s="82" t="e">
        <f t="shared" si="0"/>
        <v>#DIV/0!</v>
      </c>
    </row>
    <row r="7" spans="1:42" x14ac:dyDescent="0.2">
      <c r="A7" s="83" t="s">
        <v>4</v>
      </c>
      <c r="B7" s="89" t="s">
        <v>57</v>
      </c>
      <c r="C7" s="66">
        <f>COUNTIF(Saisie!D61:D62,1)</f>
        <v>0</v>
      </c>
      <c r="D7" s="81">
        <f>COUNTIF(Saisie!E61:E62,1)</f>
        <v>0</v>
      </c>
      <c r="E7" s="81">
        <f>COUNTIF(Saisie!F61:F62,1)</f>
        <v>0</v>
      </c>
      <c r="F7" s="81">
        <f>COUNTIF(Saisie!G61:G62,1)</f>
        <v>0</v>
      </c>
      <c r="G7" s="81">
        <f>COUNTIF(Saisie!H61:H62,1)</f>
        <v>0</v>
      </c>
      <c r="H7" s="81">
        <f>COUNTIF(Saisie!I61:I62,1)</f>
        <v>0</v>
      </c>
      <c r="I7" s="81">
        <f>COUNTIF(Saisie!J61:J62,1)</f>
        <v>0</v>
      </c>
      <c r="J7" s="81">
        <f>COUNTIF(Saisie!K61:K62,1)</f>
        <v>0</v>
      </c>
      <c r="K7" s="81">
        <f>COUNTIF(Saisie!L61:L62,1)</f>
        <v>0</v>
      </c>
      <c r="L7" s="81">
        <f>COUNTIF(Saisie!M61:M62,1)</f>
        <v>0</v>
      </c>
      <c r="M7" s="81">
        <f>COUNTIF(Saisie!N61:N62,1)</f>
        <v>0</v>
      </c>
      <c r="N7" s="81">
        <f>COUNTIF(Saisie!O61:O62,1)</f>
        <v>0</v>
      </c>
      <c r="O7" s="81">
        <f>COUNTIF(Saisie!P61:P62,1)</f>
        <v>0</v>
      </c>
      <c r="P7" s="81">
        <f>COUNTIF(Saisie!Q61:Q62,1)</f>
        <v>0</v>
      </c>
      <c r="Q7" s="81">
        <f>COUNTIF(Saisie!R61:R62,1)</f>
        <v>0</v>
      </c>
      <c r="R7" s="81">
        <f>COUNTIF(Saisie!S61:S62,1)</f>
        <v>0</v>
      </c>
      <c r="S7" s="81">
        <f>COUNTIF(Saisie!T61:T62,1)</f>
        <v>0</v>
      </c>
      <c r="T7" s="81">
        <f>COUNTIF(Saisie!U61:U62,1)</f>
        <v>0</v>
      </c>
      <c r="U7" s="81">
        <f>COUNTIF(Saisie!V61:V62,1)</f>
        <v>0</v>
      </c>
      <c r="V7" s="81">
        <f>COUNTIF(Saisie!W61:W62,1)</f>
        <v>0</v>
      </c>
      <c r="W7" s="81">
        <f>COUNTIF(Saisie!X61:X62,1)</f>
        <v>0</v>
      </c>
      <c r="X7" s="81">
        <f>COUNTIF(Saisie!Y61:Y62,1)</f>
        <v>0</v>
      </c>
      <c r="Y7" s="81">
        <f>COUNTIF(Saisie!Z61:Z62,1)</f>
        <v>0</v>
      </c>
      <c r="Z7" s="81">
        <f>COUNTIF(Saisie!AA61:AA62,1)</f>
        <v>0</v>
      </c>
      <c r="AA7" s="81">
        <f>COUNTIF(Saisie!AB61:AB62,1)</f>
        <v>0</v>
      </c>
      <c r="AB7" s="81">
        <f>COUNTIF(Saisie!AC61:AC62,1)</f>
        <v>0</v>
      </c>
      <c r="AC7" s="81">
        <f>COUNTIF(Saisie!AD61:AD62,1)</f>
        <v>0</v>
      </c>
      <c r="AD7" s="81">
        <f>COUNTIF(Saisie!AE61:AE62,1)</f>
        <v>0</v>
      </c>
      <c r="AE7" s="81">
        <f>COUNTIF(Saisie!AF61:AF62,1)</f>
        <v>0</v>
      </c>
      <c r="AF7" s="81">
        <f>COUNTIF(Saisie!AG61:AG62,1)</f>
        <v>0</v>
      </c>
      <c r="AG7" s="81">
        <f>COUNTIF(Saisie!AH61:AH62,1)</f>
        <v>0</v>
      </c>
      <c r="AH7" s="81">
        <f>COUNTIF(Saisie!AI61:AI62,1)</f>
        <v>0</v>
      </c>
      <c r="AI7" s="81">
        <f>COUNTIF(Saisie!AJ61:AJ62,1)</f>
        <v>0</v>
      </c>
      <c r="AJ7" s="81">
        <f>COUNTIF(Saisie!AK61:AK62,1)</f>
        <v>0</v>
      </c>
      <c r="AK7" s="81">
        <f>COUNTIF(Saisie!AL61:AL62,1)</f>
        <v>0</v>
      </c>
      <c r="AL7" s="81">
        <f>COUNTIF(Saisie!AM61:AM62,1)</f>
        <v>0</v>
      </c>
      <c r="AM7" s="81">
        <f>COUNTIF(Saisie!AN61:AN62,1)</f>
        <v>0</v>
      </c>
      <c r="AN7" s="81">
        <f>COUNTIF(Saisie!AO61:AO62,1)</f>
        <v>0</v>
      </c>
      <c r="AO7" s="81">
        <f>COUNTIF(Saisie!AP61:AP62,1)</f>
        <v>0</v>
      </c>
      <c r="AP7" s="82" t="e">
        <f t="shared" si="0"/>
        <v>#DIV/0!</v>
      </c>
    </row>
    <row r="8" spans="1:42" ht="13.5" thickBot="1" x14ac:dyDescent="0.25">
      <c r="A8" s="79" t="s">
        <v>59</v>
      </c>
      <c r="B8" s="89" t="s">
        <v>8</v>
      </c>
      <c r="C8" s="66">
        <f>COUNTIF(Saisie!D63:D66,1)</f>
        <v>0</v>
      </c>
      <c r="D8" s="81">
        <f>COUNTIF(Saisie!E63:E66,1)</f>
        <v>0</v>
      </c>
      <c r="E8" s="81">
        <f>COUNTIF(Saisie!F63:F66,1)</f>
        <v>0</v>
      </c>
      <c r="F8" s="81">
        <f>COUNTIF(Saisie!G63:G66,1)</f>
        <v>0</v>
      </c>
      <c r="G8" s="81">
        <f>COUNTIF(Saisie!H63:H66,1)</f>
        <v>0</v>
      </c>
      <c r="H8" s="81">
        <f>COUNTIF(Saisie!I63:I66,1)</f>
        <v>0</v>
      </c>
      <c r="I8" s="81">
        <f>COUNTIF(Saisie!J63:J66,1)</f>
        <v>0</v>
      </c>
      <c r="J8" s="81">
        <f>COUNTIF(Saisie!K63:K66,1)</f>
        <v>0</v>
      </c>
      <c r="K8" s="81">
        <f>COUNTIF(Saisie!L63:L66,1)</f>
        <v>0</v>
      </c>
      <c r="L8" s="81">
        <f>COUNTIF(Saisie!M63:M66,1)</f>
        <v>0</v>
      </c>
      <c r="M8" s="81">
        <f>COUNTIF(Saisie!N63:N66,1)</f>
        <v>0</v>
      </c>
      <c r="N8" s="81">
        <f>COUNTIF(Saisie!O63:O66,1)</f>
        <v>0</v>
      </c>
      <c r="O8" s="81">
        <f>COUNTIF(Saisie!P63:P66,1)</f>
        <v>0</v>
      </c>
      <c r="P8" s="81">
        <f>COUNTIF(Saisie!Q63:Q66,1)</f>
        <v>0</v>
      </c>
      <c r="Q8" s="81">
        <f>COUNTIF(Saisie!R63:R66,1)</f>
        <v>0</v>
      </c>
      <c r="R8" s="81">
        <f>COUNTIF(Saisie!S63:S66,1)</f>
        <v>0</v>
      </c>
      <c r="S8" s="81">
        <f>COUNTIF(Saisie!T63:T66,1)</f>
        <v>0</v>
      </c>
      <c r="T8" s="81">
        <f>COUNTIF(Saisie!U63:U66,1)</f>
        <v>0</v>
      </c>
      <c r="U8" s="81">
        <f>COUNTIF(Saisie!V63:V66,1)</f>
        <v>0</v>
      </c>
      <c r="V8" s="81">
        <f>COUNTIF(Saisie!W63:W66,1)</f>
        <v>0</v>
      </c>
      <c r="W8" s="81">
        <f>COUNTIF(Saisie!X63:X66,1)</f>
        <v>0</v>
      </c>
      <c r="X8" s="81">
        <f>COUNTIF(Saisie!Y63:Y66,1)</f>
        <v>0</v>
      </c>
      <c r="Y8" s="81">
        <f>COUNTIF(Saisie!Z63:Z66,1)</f>
        <v>0</v>
      </c>
      <c r="Z8" s="81">
        <f>COUNTIF(Saisie!AA63:AA66,1)</f>
        <v>0</v>
      </c>
      <c r="AA8" s="81">
        <f>COUNTIF(Saisie!AB63:AB66,1)</f>
        <v>0</v>
      </c>
      <c r="AB8" s="81">
        <f>COUNTIF(Saisie!AC63:AC66,1)</f>
        <v>0</v>
      </c>
      <c r="AC8" s="81">
        <f>COUNTIF(Saisie!AD63:AD66,1)</f>
        <v>0</v>
      </c>
      <c r="AD8" s="81">
        <f>COUNTIF(Saisie!AE63:AE66,1)</f>
        <v>0</v>
      </c>
      <c r="AE8" s="81">
        <f>COUNTIF(Saisie!AF63:AF66,1)</f>
        <v>0</v>
      </c>
      <c r="AF8" s="81">
        <f>COUNTIF(Saisie!AG63:AG66,1)</f>
        <v>0</v>
      </c>
      <c r="AG8" s="81">
        <f>COUNTIF(Saisie!AH63:AH66,1)</f>
        <v>0</v>
      </c>
      <c r="AH8" s="81">
        <f>COUNTIF(Saisie!AI63:AI66,1)</f>
        <v>0</v>
      </c>
      <c r="AI8" s="81">
        <f>COUNTIF(Saisie!AJ63:AJ66,1)</f>
        <v>0</v>
      </c>
      <c r="AJ8" s="81">
        <f>COUNTIF(Saisie!AK63:AK66,1)</f>
        <v>0</v>
      </c>
      <c r="AK8" s="81">
        <f>COUNTIF(Saisie!AL63:AL66,1)</f>
        <v>0</v>
      </c>
      <c r="AL8" s="81">
        <f>COUNTIF(Saisie!AM63:AM66,1)</f>
        <v>0</v>
      </c>
      <c r="AM8" s="81">
        <f>COUNTIF(Saisie!AN63:AN66,1)</f>
        <v>0</v>
      </c>
      <c r="AN8" s="81">
        <f>COUNTIF(Saisie!AO63:AO66,1)</f>
        <v>0</v>
      </c>
      <c r="AO8" s="81">
        <f>COUNTIF(Saisie!AP63:AP66,1)</f>
        <v>0</v>
      </c>
      <c r="AP8" s="82" t="e">
        <f t="shared" si="0"/>
        <v>#DIV/0!</v>
      </c>
    </row>
    <row r="9" spans="1:42" x14ac:dyDescent="0.2">
      <c r="A9" s="284" t="s">
        <v>73</v>
      </c>
      <c r="B9" s="285"/>
      <c r="C9" s="69">
        <f>SUM(C4:C8)</f>
        <v>0</v>
      </c>
      <c r="D9" s="85">
        <f t="shared" ref="D9:AO9" si="1">SUM(D4:D8)</f>
        <v>0</v>
      </c>
      <c r="E9" s="85">
        <f t="shared" si="1"/>
        <v>0</v>
      </c>
      <c r="F9" s="85">
        <f t="shared" si="1"/>
        <v>0</v>
      </c>
      <c r="G9" s="85">
        <f t="shared" si="1"/>
        <v>0</v>
      </c>
      <c r="H9" s="85">
        <f t="shared" si="1"/>
        <v>0</v>
      </c>
      <c r="I9" s="85">
        <f t="shared" si="1"/>
        <v>0</v>
      </c>
      <c r="J9" s="85">
        <f t="shared" si="1"/>
        <v>0</v>
      </c>
      <c r="K9" s="85">
        <f t="shared" si="1"/>
        <v>0</v>
      </c>
      <c r="L9" s="85">
        <f t="shared" si="1"/>
        <v>0</v>
      </c>
      <c r="M9" s="85">
        <f t="shared" si="1"/>
        <v>0</v>
      </c>
      <c r="N9" s="85">
        <f t="shared" si="1"/>
        <v>0</v>
      </c>
      <c r="O9" s="85">
        <f t="shared" si="1"/>
        <v>0</v>
      </c>
      <c r="P9" s="85">
        <f t="shared" si="1"/>
        <v>0</v>
      </c>
      <c r="Q9" s="85">
        <f t="shared" si="1"/>
        <v>0</v>
      </c>
      <c r="R9" s="85">
        <f t="shared" si="1"/>
        <v>0</v>
      </c>
      <c r="S9" s="85">
        <f t="shared" si="1"/>
        <v>0</v>
      </c>
      <c r="T9" s="85">
        <f t="shared" si="1"/>
        <v>0</v>
      </c>
      <c r="U9" s="85">
        <f t="shared" si="1"/>
        <v>0</v>
      </c>
      <c r="V9" s="85">
        <f t="shared" si="1"/>
        <v>0</v>
      </c>
      <c r="W9" s="85">
        <f t="shared" si="1"/>
        <v>0</v>
      </c>
      <c r="X9" s="85">
        <f t="shared" si="1"/>
        <v>0</v>
      </c>
      <c r="Y9" s="85">
        <f t="shared" si="1"/>
        <v>0</v>
      </c>
      <c r="Z9" s="85">
        <f t="shared" si="1"/>
        <v>0</v>
      </c>
      <c r="AA9" s="85">
        <f t="shared" si="1"/>
        <v>0</v>
      </c>
      <c r="AB9" s="85">
        <f t="shared" si="1"/>
        <v>0</v>
      </c>
      <c r="AC9" s="85">
        <f t="shared" si="1"/>
        <v>0</v>
      </c>
      <c r="AD9" s="85">
        <f t="shared" si="1"/>
        <v>0</v>
      </c>
      <c r="AE9" s="85">
        <f t="shared" si="1"/>
        <v>0</v>
      </c>
      <c r="AF9" s="85">
        <f t="shared" si="1"/>
        <v>0</v>
      </c>
      <c r="AG9" s="85">
        <f t="shared" si="1"/>
        <v>0</v>
      </c>
      <c r="AH9" s="85">
        <f t="shared" si="1"/>
        <v>0</v>
      </c>
      <c r="AI9" s="85">
        <f t="shared" si="1"/>
        <v>0</v>
      </c>
      <c r="AJ9" s="85">
        <f t="shared" si="1"/>
        <v>0</v>
      </c>
      <c r="AK9" s="85">
        <f t="shared" si="1"/>
        <v>0</v>
      </c>
      <c r="AL9" s="85">
        <f t="shared" si="1"/>
        <v>0</v>
      </c>
      <c r="AM9" s="85">
        <f t="shared" si="1"/>
        <v>0</v>
      </c>
      <c r="AN9" s="85">
        <f t="shared" si="1"/>
        <v>0</v>
      </c>
      <c r="AO9" s="85">
        <f t="shared" si="1"/>
        <v>0</v>
      </c>
      <c r="AP9" s="82" t="e">
        <f t="shared" si="0"/>
        <v>#DIV/0!</v>
      </c>
    </row>
    <row r="10" spans="1:42" s="71" customFormat="1" ht="13.5" thickBot="1" x14ac:dyDescent="0.25">
      <c r="A10" s="284" t="s">
        <v>74</v>
      </c>
      <c r="B10" s="285"/>
      <c r="C10" s="70">
        <f>Saisie!D70</f>
        <v>0</v>
      </c>
      <c r="D10" s="86">
        <f>Saisie!E70</f>
        <v>0</v>
      </c>
      <c r="E10" s="86">
        <f>Saisie!F70</f>
        <v>0</v>
      </c>
      <c r="F10" s="86">
        <f>Saisie!G70</f>
        <v>0</v>
      </c>
      <c r="G10" s="86">
        <f>Saisie!H70</f>
        <v>0</v>
      </c>
      <c r="H10" s="86">
        <f>Saisie!I70</f>
        <v>0</v>
      </c>
      <c r="I10" s="86">
        <f>Saisie!J70</f>
        <v>0</v>
      </c>
      <c r="J10" s="86">
        <f>Saisie!K70</f>
        <v>0</v>
      </c>
      <c r="K10" s="86">
        <f>Saisie!L70</f>
        <v>0</v>
      </c>
      <c r="L10" s="86">
        <f>Saisie!M70</f>
        <v>0</v>
      </c>
      <c r="M10" s="86">
        <f>Saisie!N70</f>
        <v>0</v>
      </c>
      <c r="N10" s="86">
        <f>Saisie!O70</f>
        <v>0</v>
      </c>
      <c r="O10" s="86">
        <f>Saisie!P70</f>
        <v>0</v>
      </c>
      <c r="P10" s="86">
        <f>Saisie!Q70</f>
        <v>0</v>
      </c>
      <c r="Q10" s="86">
        <f>Saisie!R70</f>
        <v>0</v>
      </c>
      <c r="R10" s="86">
        <f>Saisie!S70</f>
        <v>0</v>
      </c>
      <c r="S10" s="86">
        <f>Saisie!T70</f>
        <v>0</v>
      </c>
      <c r="T10" s="86">
        <f>Saisie!U70</f>
        <v>0</v>
      </c>
      <c r="U10" s="86">
        <f>Saisie!V70</f>
        <v>0</v>
      </c>
      <c r="V10" s="86">
        <f>Saisie!W70</f>
        <v>0</v>
      </c>
      <c r="W10" s="86">
        <f>Saisie!X70</f>
        <v>0</v>
      </c>
      <c r="X10" s="86">
        <f>Saisie!Y70</f>
        <v>0</v>
      </c>
      <c r="Y10" s="86">
        <f>Saisie!Z70</f>
        <v>0</v>
      </c>
      <c r="Z10" s="86">
        <f>Saisie!AA70</f>
        <v>0</v>
      </c>
      <c r="AA10" s="86">
        <f>Saisie!AB70</f>
        <v>0</v>
      </c>
      <c r="AB10" s="86">
        <f>Saisie!AC70</f>
        <v>0</v>
      </c>
      <c r="AC10" s="86">
        <f>Saisie!AD70</f>
        <v>0</v>
      </c>
      <c r="AD10" s="86">
        <f>Saisie!AE70</f>
        <v>0</v>
      </c>
      <c r="AE10" s="86">
        <f>Saisie!AF70</f>
        <v>0</v>
      </c>
      <c r="AF10" s="86">
        <f>Saisie!AG70</f>
        <v>0</v>
      </c>
      <c r="AG10" s="86">
        <f>Saisie!AH70</f>
        <v>0</v>
      </c>
      <c r="AH10" s="86">
        <f>Saisie!AI70</f>
        <v>0</v>
      </c>
      <c r="AI10" s="86">
        <f>Saisie!AJ70</f>
        <v>0</v>
      </c>
      <c r="AJ10" s="86">
        <f>Saisie!AK70</f>
        <v>0</v>
      </c>
      <c r="AK10" s="86">
        <f>Saisie!AL70</f>
        <v>0</v>
      </c>
      <c r="AL10" s="86">
        <f>Saisie!AM70</f>
        <v>0</v>
      </c>
      <c r="AM10" s="86">
        <f>Saisie!AN70</f>
        <v>0</v>
      </c>
      <c r="AN10" s="86">
        <f>Saisie!AO70</f>
        <v>0</v>
      </c>
      <c r="AO10" s="86">
        <f>Saisie!AP70</f>
        <v>0</v>
      </c>
      <c r="AP10" s="82" t="e">
        <f t="shared" si="0"/>
        <v>#DIV/0!</v>
      </c>
    </row>
    <row r="11" spans="1:42" s="74" customFormat="1" ht="13.5" thickBot="1" x14ac:dyDescent="0.25">
      <c r="A11" s="282" t="s">
        <v>75</v>
      </c>
      <c r="B11" s="283"/>
      <c r="C11" s="73">
        <f>C9/(51-C10)</f>
        <v>0</v>
      </c>
      <c r="D11" s="73">
        <f t="shared" ref="D11:AO11" si="2">D9/(51-D10)</f>
        <v>0</v>
      </c>
      <c r="E11" s="73">
        <f t="shared" si="2"/>
        <v>0</v>
      </c>
      <c r="F11" s="73">
        <f t="shared" si="2"/>
        <v>0</v>
      </c>
      <c r="G11" s="73">
        <f t="shared" si="2"/>
        <v>0</v>
      </c>
      <c r="H11" s="73">
        <f t="shared" si="2"/>
        <v>0</v>
      </c>
      <c r="I11" s="73">
        <f t="shared" si="2"/>
        <v>0</v>
      </c>
      <c r="J11" s="73">
        <f t="shared" si="2"/>
        <v>0</v>
      </c>
      <c r="K11" s="73">
        <f t="shared" si="2"/>
        <v>0</v>
      </c>
      <c r="L11" s="73">
        <f t="shared" si="2"/>
        <v>0</v>
      </c>
      <c r="M11" s="73">
        <f t="shared" si="2"/>
        <v>0</v>
      </c>
      <c r="N11" s="73">
        <f t="shared" si="2"/>
        <v>0</v>
      </c>
      <c r="O11" s="73">
        <f t="shared" si="2"/>
        <v>0</v>
      </c>
      <c r="P11" s="73">
        <f t="shared" si="2"/>
        <v>0</v>
      </c>
      <c r="Q11" s="73">
        <f t="shared" si="2"/>
        <v>0</v>
      </c>
      <c r="R11" s="73">
        <f t="shared" si="2"/>
        <v>0</v>
      </c>
      <c r="S11" s="73">
        <f t="shared" si="2"/>
        <v>0</v>
      </c>
      <c r="T11" s="73">
        <f t="shared" si="2"/>
        <v>0</v>
      </c>
      <c r="U11" s="73">
        <f t="shared" si="2"/>
        <v>0</v>
      </c>
      <c r="V11" s="73">
        <f t="shared" si="2"/>
        <v>0</v>
      </c>
      <c r="W11" s="73">
        <f t="shared" si="2"/>
        <v>0</v>
      </c>
      <c r="X11" s="73">
        <f t="shared" si="2"/>
        <v>0</v>
      </c>
      <c r="Y11" s="73">
        <f t="shared" si="2"/>
        <v>0</v>
      </c>
      <c r="Z11" s="73">
        <f t="shared" si="2"/>
        <v>0</v>
      </c>
      <c r="AA11" s="73">
        <f t="shared" si="2"/>
        <v>0</v>
      </c>
      <c r="AB11" s="73">
        <f t="shared" si="2"/>
        <v>0</v>
      </c>
      <c r="AC11" s="73">
        <f t="shared" si="2"/>
        <v>0</v>
      </c>
      <c r="AD11" s="73">
        <f t="shared" si="2"/>
        <v>0</v>
      </c>
      <c r="AE11" s="73">
        <f t="shared" si="2"/>
        <v>0</v>
      </c>
      <c r="AF11" s="73">
        <f t="shared" si="2"/>
        <v>0</v>
      </c>
      <c r="AG11" s="73">
        <f t="shared" si="2"/>
        <v>0</v>
      </c>
      <c r="AH11" s="73">
        <f t="shared" si="2"/>
        <v>0</v>
      </c>
      <c r="AI11" s="73">
        <f t="shared" si="2"/>
        <v>0</v>
      </c>
      <c r="AJ11" s="73">
        <f t="shared" si="2"/>
        <v>0</v>
      </c>
      <c r="AK11" s="73">
        <f t="shared" si="2"/>
        <v>0</v>
      </c>
      <c r="AL11" s="73">
        <f t="shared" si="2"/>
        <v>0</v>
      </c>
      <c r="AM11" s="73">
        <f t="shared" si="2"/>
        <v>0</v>
      </c>
      <c r="AN11" s="73">
        <f t="shared" si="2"/>
        <v>0</v>
      </c>
      <c r="AO11" s="73">
        <f t="shared" si="2"/>
        <v>0</v>
      </c>
      <c r="AP11" s="87" t="e">
        <f t="shared" si="0"/>
        <v>#DIV/0!</v>
      </c>
    </row>
    <row r="12" spans="1:42" ht="33.75" x14ac:dyDescent="0.2">
      <c r="A12" s="77" t="s">
        <v>92</v>
      </c>
      <c r="B12" s="53">
        <f>B3</f>
        <v>0</v>
      </c>
      <c r="C12" s="88" t="str">
        <f>C3</f>
        <v xml:space="preserve"> </v>
      </c>
      <c r="D12" s="88" t="str">
        <f>D3</f>
        <v xml:space="preserve"> </v>
      </c>
      <c r="E12" s="88" t="str">
        <f t="shared" ref="E12:AO12" si="3">E3</f>
        <v xml:space="preserve"> </v>
      </c>
      <c r="F12" s="88" t="str">
        <f t="shared" si="3"/>
        <v xml:space="preserve"> </v>
      </c>
      <c r="G12" s="88" t="str">
        <f t="shared" si="3"/>
        <v xml:space="preserve"> </v>
      </c>
      <c r="H12" s="88" t="str">
        <f t="shared" si="3"/>
        <v xml:space="preserve"> </v>
      </c>
      <c r="I12" s="88" t="str">
        <f t="shared" si="3"/>
        <v xml:space="preserve"> </v>
      </c>
      <c r="J12" s="88" t="str">
        <f t="shared" si="3"/>
        <v xml:space="preserve"> </v>
      </c>
      <c r="K12" s="88" t="str">
        <f t="shared" si="3"/>
        <v xml:space="preserve"> </v>
      </c>
      <c r="L12" s="88" t="str">
        <f t="shared" si="3"/>
        <v xml:space="preserve"> </v>
      </c>
      <c r="M12" s="88" t="str">
        <f t="shared" si="3"/>
        <v xml:space="preserve"> </v>
      </c>
      <c r="N12" s="88" t="str">
        <f t="shared" si="3"/>
        <v xml:space="preserve"> </v>
      </c>
      <c r="O12" s="88" t="str">
        <f t="shared" si="3"/>
        <v xml:space="preserve"> </v>
      </c>
      <c r="P12" s="88" t="str">
        <f t="shared" si="3"/>
        <v xml:space="preserve"> </v>
      </c>
      <c r="Q12" s="88" t="str">
        <f t="shared" si="3"/>
        <v xml:space="preserve"> </v>
      </c>
      <c r="R12" s="88" t="str">
        <f t="shared" si="3"/>
        <v xml:space="preserve"> </v>
      </c>
      <c r="S12" s="88" t="str">
        <f t="shared" si="3"/>
        <v xml:space="preserve"> </v>
      </c>
      <c r="T12" s="88" t="str">
        <f t="shared" si="3"/>
        <v xml:space="preserve"> </v>
      </c>
      <c r="U12" s="88" t="str">
        <f t="shared" si="3"/>
        <v xml:space="preserve"> </v>
      </c>
      <c r="V12" s="88" t="str">
        <f t="shared" si="3"/>
        <v xml:space="preserve"> </v>
      </c>
      <c r="W12" s="88" t="str">
        <f t="shared" si="3"/>
        <v xml:space="preserve"> </v>
      </c>
      <c r="X12" s="88" t="str">
        <f t="shared" si="3"/>
        <v xml:space="preserve"> </v>
      </c>
      <c r="Y12" s="88" t="str">
        <f t="shared" si="3"/>
        <v xml:space="preserve"> </v>
      </c>
      <c r="Z12" s="88" t="str">
        <f t="shared" si="3"/>
        <v xml:space="preserve"> </v>
      </c>
      <c r="AA12" s="88" t="str">
        <f t="shared" si="3"/>
        <v xml:space="preserve"> </v>
      </c>
      <c r="AB12" s="88" t="str">
        <f t="shared" si="3"/>
        <v xml:space="preserve"> </v>
      </c>
      <c r="AC12" s="88" t="str">
        <f t="shared" si="3"/>
        <v xml:space="preserve"> </v>
      </c>
      <c r="AD12" s="88" t="str">
        <f t="shared" si="3"/>
        <v xml:space="preserve"> </v>
      </c>
      <c r="AE12" s="88" t="str">
        <f t="shared" si="3"/>
        <v xml:space="preserve"> </v>
      </c>
      <c r="AF12" s="88" t="str">
        <f t="shared" si="3"/>
        <v xml:space="preserve"> </v>
      </c>
      <c r="AG12" s="88" t="str">
        <f t="shared" si="3"/>
        <v xml:space="preserve"> </v>
      </c>
      <c r="AH12" s="88" t="str">
        <f t="shared" si="3"/>
        <v xml:space="preserve"> </v>
      </c>
      <c r="AI12" s="88" t="str">
        <f t="shared" si="3"/>
        <v xml:space="preserve"> </v>
      </c>
      <c r="AJ12" s="88" t="str">
        <f t="shared" si="3"/>
        <v xml:space="preserve"> </v>
      </c>
      <c r="AK12" s="88" t="str">
        <f t="shared" si="3"/>
        <v xml:space="preserve"> </v>
      </c>
      <c r="AL12" s="88" t="str">
        <f t="shared" si="3"/>
        <v xml:space="preserve"> </v>
      </c>
      <c r="AM12" s="88" t="str">
        <f t="shared" si="3"/>
        <v xml:space="preserve"> </v>
      </c>
      <c r="AN12" s="88" t="str">
        <f t="shared" si="3"/>
        <v xml:space="preserve"> </v>
      </c>
      <c r="AO12" s="88" t="str">
        <f t="shared" si="3"/>
        <v xml:space="preserve"> </v>
      </c>
    </row>
    <row r="13" spans="1:42" x14ac:dyDescent="0.2">
      <c r="A13" s="79" t="s">
        <v>77</v>
      </c>
      <c r="B13" s="89" t="s">
        <v>57</v>
      </c>
      <c r="C13" s="80">
        <f>COUNTIF(Saisie!D18:D22,1)</f>
        <v>0</v>
      </c>
      <c r="D13" s="80">
        <f>COUNTIF(Saisie!E18:E22,1)</f>
        <v>0</v>
      </c>
      <c r="E13" s="80">
        <f>COUNTIF(Saisie!F18:F22,1)</f>
        <v>0</v>
      </c>
      <c r="F13" s="80">
        <f>COUNTIF(Saisie!G18:G22,1)</f>
        <v>0</v>
      </c>
      <c r="G13" s="80">
        <f>COUNTIF(Saisie!H18:H22,1)</f>
        <v>0</v>
      </c>
      <c r="H13" s="80">
        <f>COUNTIF(Saisie!I18:I22,1)</f>
        <v>0</v>
      </c>
      <c r="I13" s="80">
        <f>COUNTIF(Saisie!J18:J22,1)</f>
        <v>0</v>
      </c>
      <c r="J13" s="80">
        <f>COUNTIF(Saisie!K18:K22,1)</f>
        <v>0</v>
      </c>
      <c r="K13" s="80">
        <f>COUNTIF(Saisie!L18:L22,1)</f>
        <v>0</v>
      </c>
      <c r="L13" s="80">
        <f>COUNTIF(Saisie!M18:M22,1)</f>
        <v>0</v>
      </c>
      <c r="M13" s="80">
        <f>COUNTIF(Saisie!N18:N22,1)</f>
        <v>0</v>
      </c>
      <c r="N13" s="80">
        <f>COUNTIF(Saisie!O18:O22,1)</f>
        <v>0</v>
      </c>
      <c r="O13" s="80">
        <f>COUNTIF(Saisie!P18:P22,1)</f>
        <v>0</v>
      </c>
      <c r="P13" s="80">
        <f>COUNTIF(Saisie!Q18:Q22,1)</f>
        <v>0</v>
      </c>
      <c r="Q13" s="80">
        <f>COUNTIF(Saisie!R18:R22,1)</f>
        <v>0</v>
      </c>
      <c r="R13" s="80">
        <f>COUNTIF(Saisie!S18:S22,1)</f>
        <v>0</v>
      </c>
      <c r="S13" s="80">
        <f>COUNTIF(Saisie!T18:T22,1)</f>
        <v>0</v>
      </c>
      <c r="T13" s="80">
        <f>COUNTIF(Saisie!U18:U22,1)</f>
        <v>0</v>
      </c>
      <c r="U13" s="80">
        <f>COUNTIF(Saisie!V18:V22,1)</f>
        <v>0</v>
      </c>
      <c r="V13" s="80">
        <f>COUNTIF(Saisie!W18:W22,1)</f>
        <v>0</v>
      </c>
      <c r="W13" s="80">
        <f>COUNTIF(Saisie!X18:X22,1)</f>
        <v>0</v>
      </c>
      <c r="X13" s="80">
        <f>COUNTIF(Saisie!Y18:Y22,1)</f>
        <v>0</v>
      </c>
      <c r="Y13" s="80">
        <f>COUNTIF(Saisie!Z18:Z22,1)</f>
        <v>0</v>
      </c>
      <c r="Z13" s="80">
        <f>COUNTIF(Saisie!AA18:AA22,1)</f>
        <v>0</v>
      </c>
      <c r="AA13" s="80">
        <f>COUNTIF(Saisie!AB18:AB22,1)</f>
        <v>0</v>
      </c>
      <c r="AB13" s="80">
        <f>COUNTIF(Saisie!AC18:AC22,1)</f>
        <v>0</v>
      </c>
      <c r="AC13" s="80">
        <f>COUNTIF(Saisie!AD18:AD22,1)</f>
        <v>0</v>
      </c>
      <c r="AD13" s="80">
        <f>COUNTIF(Saisie!AE18:AE22,1)</f>
        <v>0</v>
      </c>
      <c r="AE13" s="80">
        <f>COUNTIF(Saisie!AF18:AF22,1)</f>
        <v>0</v>
      </c>
      <c r="AF13" s="80">
        <f>COUNTIF(Saisie!AG18:AG22,1)</f>
        <v>0</v>
      </c>
      <c r="AG13" s="80">
        <f>COUNTIF(Saisie!AH18:AH22,1)</f>
        <v>0</v>
      </c>
      <c r="AH13" s="80">
        <f>COUNTIF(Saisie!AI18:AI22,1)</f>
        <v>0</v>
      </c>
      <c r="AI13" s="80">
        <f>COUNTIF(Saisie!AJ18:AJ22,1)</f>
        <v>0</v>
      </c>
      <c r="AJ13" s="80">
        <f>COUNTIF(Saisie!AK18:AK22,1)</f>
        <v>0</v>
      </c>
      <c r="AK13" s="80">
        <f>COUNTIF(Saisie!AL18:AL22,1)</f>
        <v>0</v>
      </c>
      <c r="AL13" s="80">
        <f>COUNTIF(Saisie!AM18:AM22,1)</f>
        <v>0</v>
      </c>
      <c r="AM13" s="80">
        <f>COUNTIF(Saisie!AN18:AN22,1)</f>
        <v>0</v>
      </c>
      <c r="AN13" s="80">
        <f>COUNTIF(Saisie!AO18:AO22,1)</f>
        <v>0</v>
      </c>
      <c r="AO13" s="80">
        <f>COUNTIF(Saisie!AP18:AP22,1)</f>
        <v>0</v>
      </c>
      <c r="AP13" s="62" t="e">
        <f>SUM(C13:AO13)/$AP$3</f>
        <v>#DIV/0!</v>
      </c>
    </row>
    <row r="14" spans="1:42" x14ac:dyDescent="0.2">
      <c r="A14" s="79" t="s">
        <v>78</v>
      </c>
      <c r="B14" s="89" t="s">
        <v>108</v>
      </c>
      <c r="C14" s="80">
        <f>COUNTIF(Saisie!D23:D30,1)</f>
        <v>0</v>
      </c>
      <c r="D14" s="80">
        <f>COUNTIF(Saisie!E23:E30,1)</f>
        <v>0</v>
      </c>
      <c r="E14" s="80">
        <f>COUNTIF(Saisie!F23:F30,1)</f>
        <v>0</v>
      </c>
      <c r="F14" s="80">
        <f>COUNTIF(Saisie!G23:G30,1)</f>
        <v>0</v>
      </c>
      <c r="G14" s="80">
        <f>COUNTIF(Saisie!H23:H30,1)</f>
        <v>0</v>
      </c>
      <c r="H14" s="80">
        <f>COUNTIF(Saisie!I23:I30,1)</f>
        <v>0</v>
      </c>
      <c r="I14" s="80">
        <f>COUNTIF(Saisie!J23:J30,1)</f>
        <v>0</v>
      </c>
      <c r="J14" s="80">
        <f>COUNTIF(Saisie!K23:K30,1)</f>
        <v>0</v>
      </c>
      <c r="K14" s="80">
        <f>COUNTIF(Saisie!L23:L30,1)</f>
        <v>0</v>
      </c>
      <c r="L14" s="80">
        <f>COUNTIF(Saisie!M23:M30,1)</f>
        <v>0</v>
      </c>
      <c r="M14" s="80">
        <f>COUNTIF(Saisie!N23:N30,1)</f>
        <v>0</v>
      </c>
      <c r="N14" s="80">
        <f>COUNTIF(Saisie!O23:O30,1)</f>
        <v>0</v>
      </c>
      <c r="O14" s="80">
        <f>COUNTIF(Saisie!P23:P30,1)</f>
        <v>0</v>
      </c>
      <c r="P14" s="80">
        <f>COUNTIF(Saisie!Q23:Q30,1)</f>
        <v>0</v>
      </c>
      <c r="Q14" s="80">
        <f>COUNTIF(Saisie!R23:R30,1)</f>
        <v>0</v>
      </c>
      <c r="R14" s="80">
        <f>COUNTIF(Saisie!S23:S30,1)</f>
        <v>0</v>
      </c>
      <c r="S14" s="80">
        <f>COUNTIF(Saisie!T23:T30,1)</f>
        <v>0</v>
      </c>
      <c r="T14" s="80">
        <f>COUNTIF(Saisie!U23:U30,1)</f>
        <v>0</v>
      </c>
      <c r="U14" s="80">
        <f>COUNTIF(Saisie!V23:V30,1)</f>
        <v>0</v>
      </c>
      <c r="V14" s="80">
        <f>COUNTIF(Saisie!W23:W30,1)</f>
        <v>0</v>
      </c>
      <c r="W14" s="80">
        <f>COUNTIF(Saisie!X23:X30,1)</f>
        <v>0</v>
      </c>
      <c r="X14" s="80">
        <f>COUNTIF(Saisie!Y23:Y30,1)</f>
        <v>0</v>
      </c>
      <c r="Y14" s="80">
        <f>COUNTIF(Saisie!Z23:Z30,1)</f>
        <v>0</v>
      </c>
      <c r="Z14" s="80">
        <f>COUNTIF(Saisie!AA23:AA30,1)</f>
        <v>0</v>
      </c>
      <c r="AA14" s="80">
        <f>COUNTIF(Saisie!AB23:AB30,1)</f>
        <v>0</v>
      </c>
      <c r="AB14" s="80">
        <f>COUNTIF(Saisie!AC23:AC30,1)</f>
        <v>0</v>
      </c>
      <c r="AC14" s="80">
        <f>COUNTIF(Saisie!AD23:AD30,1)</f>
        <v>0</v>
      </c>
      <c r="AD14" s="80">
        <f>COUNTIF(Saisie!AE23:AE30,1)</f>
        <v>0</v>
      </c>
      <c r="AE14" s="80">
        <f>COUNTIF(Saisie!AF23:AF30,1)</f>
        <v>0</v>
      </c>
      <c r="AF14" s="80">
        <f>COUNTIF(Saisie!AG23:AG30,1)</f>
        <v>0</v>
      </c>
      <c r="AG14" s="80">
        <f>COUNTIF(Saisie!AH23:AH30,1)</f>
        <v>0</v>
      </c>
      <c r="AH14" s="80">
        <f>COUNTIF(Saisie!AI23:AI30,1)</f>
        <v>0</v>
      </c>
      <c r="AI14" s="80">
        <f>COUNTIF(Saisie!AJ23:AJ30,1)</f>
        <v>0</v>
      </c>
      <c r="AJ14" s="80">
        <f>COUNTIF(Saisie!AK23:AK30,1)</f>
        <v>0</v>
      </c>
      <c r="AK14" s="80">
        <f>COUNTIF(Saisie!AL23:AL30,1)</f>
        <v>0</v>
      </c>
      <c r="AL14" s="80">
        <f>COUNTIF(Saisie!AM23:AM30,1)</f>
        <v>0</v>
      </c>
      <c r="AM14" s="80">
        <f>COUNTIF(Saisie!AN23:AN30,1)</f>
        <v>0</v>
      </c>
      <c r="AN14" s="80">
        <f>COUNTIF(Saisie!AO23:AO30,1)</f>
        <v>0</v>
      </c>
      <c r="AO14" s="80">
        <f>COUNTIF(Saisie!AP23:AP30,1)</f>
        <v>0</v>
      </c>
      <c r="AP14" s="62" t="e">
        <f t="shared" ref="AP14:AP20" si="4">SUM(C14:AO14)/$AP$3</f>
        <v>#DIV/0!</v>
      </c>
    </row>
    <row r="15" spans="1:42" x14ac:dyDescent="0.2">
      <c r="A15" s="79" t="s">
        <v>79</v>
      </c>
      <c r="B15" s="84" t="s">
        <v>108</v>
      </c>
      <c r="C15" s="80" t="e">
        <f>COUNTIF(Saisie!#REF!,1)</f>
        <v>#REF!</v>
      </c>
      <c r="D15" s="80" t="e">
        <f>COUNTIF(Saisie!#REF!,1)</f>
        <v>#REF!</v>
      </c>
      <c r="E15" s="80" t="e">
        <f>COUNTIF(Saisie!#REF!,1)</f>
        <v>#REF!</v>
      </c>
      <c r="F15" s="80" t="e">
        <f>COUNTIF(Saisie!#REF!,1)</f>
        <v>#REF!</v>
      </c>
      <c r="G15" s="80" t="e">
        <f>COUNTIF(Saisie!#REF!,1)</f>
        <v>#REF!</v>
      </c>
      <c r="H15" s="80" t="e">
        <f>COUNTIF(Saisie!#REF!,1)</f>
        <v>#REF!</v>
      </c>
      <c r="I15" s="80" t="e">
        <f>COUNTIF(Saisie!#REF!,1)</f>
        <v>#REF!</v>
      </c>
      <c r="J15" s="80" t="e">
        <f>COUNTIF(Saisie!#REF!,1)</f>
        <v>#REF!</v>
      </c>
      <c r="K15" s="80" t="e">
        <f>COUNTIF(Saisie!#REF!,1)</f>
        <v>#REF!</v>
      </c>
      <c r="L15" s="80" t="e">
        <f>COUNTIF(Saisie!#REF!,1)</f>
        <v>#REF!</v>
      </c>
      <c r="M15" s="80" t="e">
        <f>COUNTIF(Saisie!#REF!,1)</f>
        <v>#REF!</v>
      </c>
      <c r="N15" s="80" t="e">
        <f>COUNTIF(Saisie!#REF!,1)</f>
        <v>#REF!</v>
      </c>
      <c r="O15" s="80" t="e">
        <f>COUNTIF(Saisie!#REF!,1)</f>
        <v>#REF!</v>
      </c>
      <c r="P15" s="80" t="e">
        <f>COUNTIF(Saisie!#REF!,1)</f>
        <v>#REF!</v>
      </c>
      <c r="Q15" s="80" t="e">
        <f>COUNTIF(Saisie!#REF!,1)</f>
        <v>#REF!</v>
      </c>
      <c r="R15" s="80" t="e">
        <f>COUNTIF(Saisie!#REF!,1)</f>
        <v>#REF!</v>
      </c>
      <c r="S15" s="80" t="e">
        <f>COUNTIF(Saisie!#REF!,1)</f>
        <v>#REF!</v>
      </c>
      <c r="T15" s="80" t="e">
        <f>COUNTIF(Saisie!#REF!,1)</f>
        <v>#REF!</v>
      </c>
      <c r="U15" s="80" t="e">
        <f>COUNTIF(Saisie!#REF!,1)</f>
        <v>#REF!</v>
      </c>
      <c r="V15" s="80" t="e">
        <f>COUNTIF(Saisie!#REF!,1)</f>
        <v>#REF!</v>
      </c>
      <c r="W15" s="80" t="e">
        <f>COUNTIF(Saisie!#REF!,1)</f>
        <v>#REF!</v>
      </c>
      <c r="X15" s="80" t="e">
        <f>COUNTIF(Saisie!#REF!,1)</f>
        <v>#REF!</v>
      </c>
      <c r="Y15" s="80" t="e">
        <f>COUNTIF(Saisie!#REF!,1)</f>
        <v>#REF!</v>
      </c>
      <c r="Z15" s="80" t="e">
        <f>COUNTIF(Saisie!#REF!,1)</f>
        <v>#REF!</v>
      </c>
      <c r="AA15" s="80" t="e">
        <f>COUNTIF(Saisie!#REF!,1)</f>
        <v>#REF!</v>
      </c>
      <c r="AB15" s="80" t="e">
        <f>COUNTIF(Saisie!#REF!,1)</f>
        <v>#REF!</v>
      </c>
      <c r="AC15" s="80" t="e">
        <f>COUNTIF(Saisie!#REF!,1)</f>
        <v>#REF!</v>
      </c>
      <c r="AD15" s="80" t="e">
        <f>COUNTIF(Saisie!#REF!,1)</f>
        <v>#REF!</v>
      </c>
      <c r="AE15" s="80" t="e">
        <f>COUNTIF(Saisie!#REF!,1)</f>
        <v>#REF!</v>
      </c>
      <c r="AF15" s="80" t="e">
        <f>COUNTIF(Saisie!#REF!,1)</f>
        <v>#REF!</v>
      </c>
      <c r="AG15" s="80" t="e">
        <f>COUNTIF(Saisie!#REF!,1)</f>
        <v>#REF!</v>
      </c>
      <c r="AH15" s="80" t="e">
        <f>COUNTIF(Saisie!#REF!,1)</f>
        <v>#REF!</v>
      </c>
      <c r="AI15" s="80" t="e">
        <f>COUNTIF(Saisie!#REF!,1)</f>
        <v>#REF!</v>
      </c>
      <c r="AJ15" s="80" t="e">
        <f>COUNTIF(Saisie!#REF!,1)</f>
        <v>#REF!</v>
      </c>
      <c r="AK15" s="80" t="e">
        <f>COUNTIF(Saisie!#REF!,1)</f>
        <v>#REF!</v>
      </c>
      <c r="AL15" s="80" t="e">
        <f>COUNTIF(Saisie!#REF!,1)</f>
        <v>#REF!</v>
      </c>
      <c r="AM15" s="80" t="e">
        <f>COUNTIF(Saisie!#REF!,1)</f>
        <v>#REF!</v>
      </c>
      <c r="AN15" s="80" t="e">
        <f>COUNTIF(Saisie!#REF!,1)</f>
        <v>#REF!</v>
      </c>
      <c r="AO15" s="80" t="e">
        <f>COUNTIF(Saisie!#REF!,1)</f>
        <v>#REF!</v>
      </c>
      <c r="AP15" s="62" t="e">
        <f t="shared" si="4"/>
        <v>#REF!</v>
      </c>
    </row>
    <row r="16" spans="1:42" x14ac:dyDescent="0.2">
      <c r="A16" s="79" t="s">
        <v>80</v>
      </c>
      <c r="B16" s="84" t="s">
        <v>81</v>
      </c>
      <c r="C16" s="80">
        <f>COUNTIF(Saisie!D11:D17,1)</f>
        <v>0</v>
      </c>
      <c r="D16" s="80">
        <f>COUNTIF(Saisie!E11:E17,1)</f>
        <v>0</v>
      </c>
      <c r="E16" s="80">
        <f>COUNTIF(Saisie!F11:F17,1)</f>
        <v>0</v>
      </c>
      <c r="F16" s="80">
        <f>COUNTIF(Saisie!G11:G17,1)</f>
        <v>0</v>
      </c>
      <c r="G16" s="80">
        <f>COUNTIF(Saisie!H11:H17,1)</f>
        <v>0</v>
      </c>
      <c r="H16" s="80">
        <f>COUNTIF(Saisie!I11:I17,1)</f>
        <v>0</v>
      </c>
      <c r="I16" s="80">
        <f>COUNTIF(Saisie!J11:J17,1)</f>
        <v>0</v>
      </c>
      <c r="J16" s="80">
        <f>COUNTIF(Saisie!K11:K17,1)</f>
        <v>0</v>
      </c>
      <c r="K16" s="80">
        <f>COUNTIF(Saisie!L11:L17,1)</f>
        <v>0</v>
      </c>
      <c r="L16" s="80">
        <f>COUNTIF(Saisie!M11:M17,1)</f>
        <v>0</v>
      </c>
      <c r="M16" s="80">
        <f>COUNTIF(Saisie!N11:N17,1)</f>
        <v>0</v>
      </c>
      <c r="N16" s="80">
        <f>COUNTIF(Saisie!O11:O17,1)</f>
        <v>0</v>
      </c>
      <c r="O16" s="80">
        <f>COUNTIF(Saisie!P11:P17,1)</f>
        <v>0</v>
      </c>
      <c r="P16" s="80">
        <f>COUNTIF(Saisie!Q11:Q17,1)</f>
        <v>0</v>
      </c>
      <c r="Q16" s="80">
        <f>COUNTIF(Saisie!R11:R17,1)</f>
        <v>0</v>
      </c>
      <c r="R16" s="80">
        <f>COUNTIF(Saisie!S11:S17,1)</f>
        <v>0</v>
      </c>
      <c r="S16" s="80">
        <f>COUNTIF(Saisie!T11:T17,1)</f>
        <v>0</v>
      </c>
      <c r="T16" s="80">
        <f>COUNTIF(Saisie!U11:U17,1)</f>
        <v>0</v>
      </c>
      <c r="U16" s="80">
        <f>COUNTIF(Saisie!V11:V17,1)</f>
        <v>0</v>
      </c>
      <c r="V16" s="80">
        <f>COUNTIF(Saisie!W11:W17,1)</f>
        <v>0</v>
      </c>
      <c r="W16" s="80">
        <f>COUNTIF(Saisie!X11:X17,1)</f>
        <v>0</v>
      </c>
      <c r="X16" s="80">
        <f>COUNTIF(Saisie!Y11:Y17,1)</f>
        <v>0</v>
      </c>
      <c r="Y16" s="80">
        <f>COUNTIF(Saisie!Z11:Z17,1)</f>
        <v>0</v>
      </c>
      <c r="Z16" s="80">
        <f>COUNTIF(Saisie!AA11:AA17,1)</f>
        <v>0</v>
      </c>
      <c r="AA16" s="80">
        <f>COUNTIF(Saisie!AB11:AB17,1)</f>
        <v>0</v>
      </c>
      <c r="AB16" s="80">
        <f>COUNTIF(Saisie!AC11:AC17,1)</f>
        <v>0</v>
      </c>
      <c r="AC16" s="80">
        <f>COUNTIF(Saisie!AD11:AD17,1)</f>
        <v>0</v>
      </c>
      <c r="AD16" s="80">
        <f>COUNTIF(Saisie!AE11:AE17,1)</f>
        <v>0</v>
      </c>
      <c r="AE16" s="80">
        <f>COUNTIF(Saisie!AF11:AF17,1)</f>
        <v>0</v>
      </c>
      <c r="AF16" s="80">
        <f>COUNTIF(Saisie!AG11:AG17,1)</f>
        <v>0</v>
      </c>
      <c r="AG16" s="80">
        <f>COUNTIF(Saisie!AH11:AH17,1)</f>
        <v>0</v>
      </c>
      <c r="AH16" s="80">
        <f>COUNTIF(Saisie!AI11:AI17,1)</f>
        <v>0</v>
      </c>
      <c r="AI16" s="80">
        <f>COUNTIF(Saisie!AJ11:AJ17,1)</f>
        <v>0</v>
      </c>
      <c r="AJ16" s="80">
        <f>COUNTIF(Saisie!AK11:AK17,1)</f>
        <v>0</v>
      </c>
      <c r="AK16" s="80">
        <f>COUNTIF(Saisie!AL11:AL17,1)</f>
        <v>0</v>
      </c>
      <c r="AL16" s="80">
        <f>COUNTIF(Saisie!AM11:AM17,1)</f>
        <v>0</v>
      </c>
      <c r="AM16" s="80">
        <f>COUNTIF(Saisie!AN11:AN17,1)</f>
        <v>0</v>
      </c>
      <c r="AN16" s="80">
        <f>COUNTIF(Saisie!AO11:AO17,1)</f>
        <v>0</v>
      </c>
      <c r="AO16" s="80">
        <f>COUNTIF(Saisie!AP11:AP17,1)</f>
        <v>0</v>
      </c>
      <c r="AP16" s="62" t="e">
        <f t="shared" si="4"/>
        <v>#DIV/0!</v>
      </c>
    </row>
    <row r="17" spans="1:42" ht="13.5" thickBot="1" x14ac:dyDescent="0.25">
      <c r="A17" s="79" t="s">
        <v>82</v>
      </c>
      <c r="B17" s="84" t="s">
        <v>7</v>
      </c>
      <c r="C17" s="80">
        <f>COUNTIF(Saisie!D31:D34,1)</f>
        <v>0</v>
      </c>
      <c r="D17" s="80">
        <f>COUNTIF(Saisie!E31:E34,1)</f>
        <v>0</v>
      </c>
      <c r="E17" s="80">
        <f>COUNTIF(Saisie!F31:F34,1)</f>
        <v>0</v>
      </c>
      <c r="F17" s="80">
        <f>COUNTIF(Saisie!G31:G34,1)</f>
        <v>0</v>
      </c>
      <c r="G17" s="80">
        <f>COUNTIF(Saisie!H31:H34,1)</f>
        <v>0</v>
      </c>
      <c r="H17" s="80">
        <f>COUNTIF(Saisie!I31:I34,1)</f>
        <v>0</v>
      </c>
      <c r="I17" s="80">
        <f>COUNTIF(Saisie!J31:J34,1)</f>
        <v>0</v>
      </c>
      <c r="J17" s="80">
        <f>COUNTIF(Saisie!K31:K34,1)</f>
        <v>0</v>
      </c>
      <c r="K17" s="80">
        <f>COUNTIF(Saisie!L31:L34,1)</f>
        <v>0</v>
      </c>
      <c r="L17" s="80">
        <f>COUNTIF(Saisie!M31:M34,1)</f>
        <v>0</v>
      </c>
      <c r="M17" s="80">
        <f>COUNTIF(Saisie!N31:N34,1)</f>
        <v>0</v>
      </c>
      <c r="N17" s="80">
        <f>COUNTIF(Saisie!O31:O34,1)</f>
        <v>0</v>
      </c>
      <c r="O17" s="80">
        <f>COUNTIF(Saisie!P31:P34,1)</f>
        <v>0</v>
      </c>
      <c r="P17" s="80">
        <f>COUNTIF(Saisie!Q31:Q34,1)</f>
        <v>0</v>
      </c>
      <c r="Q17" s="80">
        <f>COUNTIF(Saisie!R31:R34,1)</f>
        <v>0</v>
      </c>
      <c r="R17" s="80">
        <f>COUNTIF(Saisie!S31:S34,1)</f>
        <v>0</v>
      </c>
      <c r="S17" s="80">
        <f>COUNTIF(Saisie!T31:T34,1)</f>
        <v>0</v>
      </c>
      <c r="T17" s="80">
        <f>COUNTIF(Saisie!U31:U34,1)</f>
        <v>0</v>
      </c>
      <c r="U17" s="80">
        <f>COUNTIF(Saisie!V31:V34,1)</f>
        <v>0</v>
      </c>
      <c r="V17" s="80">
        <f>COUNTIF(Saisie!W31:W34,1)</f>
        <v>0</v>
      </c>
      <c r="W17" s="80">
        <f>COUNTIF(Saisie!X31:X34,1)</f>
        <v>0</v>
      </c>
      <c r="X17" s="80">
        <f>COUNTIF(Saisie!Y31:Y34,1)</f>
        <v>0</v>
      </c>
      <c r="Y17" s="80">
        <f>COUNTIF(Saisie!Z31:Z34,1)</f>
        <v>0</v>
      </c>
      <c r="Z17" s="80">
        <f>COUNTIF(Saisie!AA31:AA34,1)</f>
        <v>0</v>
      </c>
      <c r="AA17" s="80">
        <f>COUNTIF(Saisie!AB31:AB34,1)</f>
        <v>0</v>
      </c>
      <c r="AB17" s="80">
        <f>COUNTIF(Saisie!AC31:AC34,1)</f>
        <v>0</v>
      </c>
      <c r="AC17" s="80">
        <f>COUNTIF(Saisie!AD31:AD34,1)</f>
        <v>0</v>
      </c>
      <c r="AD17" s="80">
        <f>COUNTIF(Saisie!AE31:AE34,1)</f>
        <v>0</v>
      </c>
      <c r="AE17" s="80">
        <f>COUNTIF(Saisie!AF31:AF34,1)</f>
        <v>0</v>
      </c>
      <c r="AF17" s="80">
        <f>COUNTIF(Saisie!AG31:AG34,1)</f>
        <v>0</v>
      </c>
      <c r="AG17" s="80">
        <f>COUNTIF(Saisie!AH31:AH34,1)</f>
        <v>0</v>
      </c>
      <c r="AH17" s="80">
        <f>COUNTIF(Saisie!AI31:AI34,1)</f>
        <v>0</v>
      </c>
      <c r="AI17" s="80">
        <f>COUNTIF(Saisie!AJ31:AJ34,1)</f>
        <v>0</v>
      </c>
      <c r="AJ17" s="80">
        <f>COUNTIF(Saisie!AK31:AK34,1)</f>
        <v>0</v>
      </c>
      <c r="AK17" s="80">
        <f>COUNTIF(Saisie!AL31:AL34,1)</f>
        <v>0</v>
      </c>
      <c r="AL17" s="80">
        <f>COUNTIF(Saisie!AM31:AM34,1)</f>
        <v>0</v>
      </c>
      <c r="AM17" s="80">
        <f>COUNTIF(Saisie!AN31:AN34,1)</f>
        <v>0</v>
      </c>
      <c r="AN17" s="80">
        <f>COUNTIF(Saisie!AO31:AO34,1)</f>
        <v>0</v>
      </c>
      <c r="AO17" s="80">
        <f>COUNTIF(Saisie!AP31:AP34,1)</f>
        <v>0</v>
      </c>
      <c r="AP17" s="62" t="e">
        <f t="shared" si="4"/>
        <v>#DIV/0!</v>
      </c>
    </row>
    <row r="18" spans="1:42" ht="13.5" thickBot="1" x14ac:dyDescent="0.25">
      <c r="A18" s="280" t="s">
        <v>73</v>
      </c>
      <c r="B18" s="281"/>
      <c r="C18" s="69" t="e">
        <f>SUM(C13:C17)</f>
        <v>#REF!</v>
      </c>
      <c r="D18" s="69" t="e">
        <f t="shared" ref="D18:AO18" si="5">SUM(D13:D17)</f>
        <v>#REF!</v>
      </c>
      <c r="E18" s="69" t="e">
        <f t="shared" si="5"/>
        <v>#REF!</v>
      </c>
      <c r="F18" s="69" t="e">
        <f t="shared" si="5"/>
        <v>#REF!</v>
      </c>
      <c r="G18" s="69" t="e">
        <f t="shared" si="5"/>
        <v>#REF!</v>
      </c>
      <c r="H18" s="69" t="e">
        <f t="shared" si="5"/>
        <v>#REF!</v>
      </c>
      <c r="I18" s="69" t="e">
        <f t="shared" si="5"/>
        <v>#REF!</v>
      </c>
      <c r="J18" s="69" t="e">
        <f t="shared" si="5"/>
        <v>#REF!</v>
      </c>
      <c r="K18" s="69" t="e">
        <f t="shared" si="5"/>
        <v>#REF!</v>
      </c>
      <c r="L18" s="69" t="e">
        <f t="shared" si="5"/>
        <v>#REF!</v>
      </c>
      <c r="M18" s="69" t="e">
        <f t="shared" si="5"/>
        <v>#REF!</v>
      </c>
      <c r="N18" s="69" t="e">
        <f t="shared" si="5"/>
        <v>#REF!</v>
      </c>
      <c r="O18" s="69" t="e">
        <f t="shared" si="5"/>
        <v>#REF!</v>
      </c>
      <c r="P18" s="69" t="e">
        <f t="shared" si="5"/>
        <v>#REF!</v>
      </c>
      <c r="Q18" s="69" t="e">
        <f t="shared" si="5"/>
        <v>#REF!</v>
      </c>
      <c r="R18" s="69" t="e">
        <f t="shared" si="5"/>
        <v>#REF!</v>
      </c>
      <c r="S18" s="69" t="e">
        <f t="shared" si="5"/>
        <v>#REF!</v>
      </c>
      <c r="T18" s="69" t="e">
        <f t="shared" si="5"/>
        <v>#REF!</v>
      </c>
      <c r="U18" s="69" t="e">
        <f t="shared" si="5"/>
        <v>#REF!</v>
      </c>
      <c r="V18" s="69" t="e">
        <f t="shared" si="5"/>
        <v>#REF!</v>
      </c>
      <c r="W18" s="69" t="e">
        <f t="shared" si="5"/>
        <v>#REF!</v>
      </c>
      <c r="X18" s="69" t="e">
        <f t="shared" si="5"/>
        <v>#REF!</v>
      </c>
      <c r="Y18" s="69" t="e">
        <f t="shared" si="5"/>
        <v>#REF!</v>
      </c>
      <c r="Z18" s="69" t="e">
        <f t="shared" si="5"/>
        <v>#REF!</v>
      </c>
      <c r="AA18" s="69" t="e">
        <f t="shared" si="5"/>
        <v>#REF!</v>
      </c>
      <c r="AB18" s="69" t="e">
        <f t="shared" si="5"/>
        <v>#REF!</v>
      </c>
      <c r="AC18" s="69" t="e">
        <f t="shared" si="5"/>
        <v>#REF!</v>
      </c>
      <c r="AD18" s="69" t="e">
        <f t="shared" si="5"/>
        <v>#REF!</v>
      </c>
      <c r="AE18" s="69" t="e">
        <f t="shared" si="5"/>
        <v>#REF!</v>
      </c>
      <c r="AF18" s="69" t="e">
        <f t="shared" si="5"/>
        <v>#REF!</v>
      </c>
      <c r="AG18" s="69" t="e">
        <f t="shared" si="5"/>
        <v>#REF!</v>
      </c>
      <c r="AH18" s="69" t="e">
        <f t="shared" si="5"/>
        <v>#REF!</v>
      </c>
      <c r="AI18" s="69" t="e">
        <f t="shared" si="5"/>
        <v>#REF!</v>
      </c>
      <c r="AJ18" s="69" t="e">
        <f t="shared" si="5"/>
        <v>#REF!</v>
      </c>
      <c r="AK18" s="69" t="e">
        <f t="shared" si="5"/>
        <v>#REF!</v>
      </c>
      <c r="AL18" s="69" t="e">
        <f t="shared" si="5"/>
        <v>#REF!</v>
      </c>
      <c r="AM18" s="69" t="e">
        <f t="shared" si="5"/>
        <v>#REF!</v>
      </c>
      <c r="AN18" s="69" t="e">
        <f t="shared" si="5"/>
        <v>#REF!</v>
      </c>
      <c r="AO18" s="69" t="e">
        <f t="shared" si="5"/>
        <v>#REF!</v>
      </c>
      <c r="AP18" s="62" t="e">
        <f t="shared" si="4"/>
        <v>#REF!</v>
      </c>
    </row>
    <row r="19" spans="1:42" s="71" customFormat="1" ht="13.5" thickBot="1" x14ac:dyDescent="0.25">
      <c r="A19" s="280" t="s">
        <v>74</v>
      </c>
      <c r="B19" s="281"/>
      <c r="C19" s="69">
        <f>Saisie!D38</f>
        <v>0</v>
      </c>
      <c r="D19" s="69">
        <f>Saisie!E38</f>
        <v>0</v>
      </c>
      <c r="E19" s="69">
        <f>Saisie!F38</f>
        <v>0</v>
      </c>
      <c r="F19" s="69">
        <f>Saisie!G38</f>
        <v>0</v>
      </c>
      <c r="G19" s="69">
        <f>Saisie!H38</f>
        <v>0</v>
      </c>
      <c r="H19" s="69">
        <f>Saisie!I38</f>
        <v>0</v>
      </c>
      <c r="I19" s="69">
        <f>Saisie!J38</f>
        <v>0</v>
      </c>
      <c r="J19" s="69">
        <f>Saisie!K38</f>
        <v>0</v>
      </c>
      <c r="K19" s="69">
        <f>Saisie!L38</f>
        <v>0</v>
      </c>
      <c r="L19" s="69">
        <f>Saisie!M38</f>
        <v>0</v>
      </c>
      <c r="M19" s="69">
        <f>Saisie!N38</f>
        <v>0</v>
      </c>
      <c r="N19" s="69">
        <f>Saisie!O38</f>
        <v>0</v>
      </c>
      <c r="O19" s="69">
        <f>Saisie!P38</f>
        <v>0</v>
      </c>
      <c r="P19" s="69">
        <f>Saisie!Q38</f>
        <v>0</v>
      </c>
      <c r="Q19" s="69">
        <f>Saisie!R38</f>
        <v>0</v>
      </c>
      <c r="R19" s="69">
        <f>Saisie!S38</f>
        <v>0</v>
      </c>
      <c r="S19" s="69">
        <f>Saisie!T38</f>
        <v>0</v>
      </c>
      <c r="T19" s="69">
        <f>Saisie!U38</f>
        <v>0</v>
      </c>
      <c r="U19" s="69">
        <f>Saisie!V38</f>
        <v>0</v>
      </c>
      <c r="V19" s="69">
        <f>Saisie!W38</f>
        <v>0</v>
      </c>
      <c r="W19" s="69">
        <f>Saisie!X38</f>
        <v>0</v>
      </c>
      <c r="X19" s="69">
        <f>Saisie!Y38</f>
        <v>0</v>
      </c>
      <c r="Y19" s="69">
        <f>Saisie!Z38</f>
        <v>0</v>
      </c>
      <c r="Z19" s="69">
        <f>Saisie!AA38</f>
        <v>0</v>
      </c>
      <c r="AA19" s="69">
        <f>Saisie!AB38</f>
        <v>0</v>
      </c>
      <c r="AB19" s="69">
        <f>Saisie!AC38</f>
        <v>0</v>
      </c>
      <c r="AC19" s="69">
        <f>Saisie!AD38</f>
        <v>0</v>
      </c>
      <c r="AD19" s="69">
        <f>Saisie!AE38</f>
        <v>0</v>
      </c>
      <c r="AE19" s="69">
        <f>Saisie!AF38</f>
        <v>0</v>
      </c>
      <c r="AF19" s="69">
        <f>Saisie!AG38</f>
        <v>0</v>
      </c>
      <c r="AG19" s="69">
        <f>Saisie!AH38</f>
        <v>0</v>
      </c>
      <c r="AH19" s="69">
        <f>Saisie!AI38</f>
        <v>0</v>
      </c>
      <c r="AI19" s="69">
        <f>Saisie!AJ38</f>
        <v>0</v>
      </c>
      <c r="AJ19" s="69">
        <f>Saisie!AK38</f>
        <v>0</v>
      </c>
      <c r="AK19" s="69">
        <f>Saisie!AL38</f>
        <v>0</v>
      </c>
      <c r="AL19" s="69">
        <f>Saisie!AM38</f>
        <v>0</v>
      </c>
      <c r="AM19" s="69">
        <f>Saisie!AN38</f>
        <v>0</v>
      </c>
      <c r="AN19" s="69">
        <f>Saisie!AO38</f>
        <v>0</v>
      </c>
      <c r="AO19" s="69">
        <f>Saisie!AP38</f>
        <v>0</v>
      </c>
      <c r="AP19" s="62" t="e">
        <f t="shared" si="4"/>
        <v>#DIV/0!</v>
      </c>
    </row>
    <row r="20" spans="1:42" s="75" customFormat="1" ht="13.5" thickBot="1" x14ac:dyDescent="0.25">
      <c r="A20" s="282" t="s">
        <v>75</v>
      </c>
      <c r="B20" s="283"/>
      <c r="C20" s="73" t="e">
        <f>C18/(41-C19)</f>
        <v>#REF!</v>
      </c>
      <c r="D20" s="73" t="e">
        <f t="shared" ref="D20:E20" si="6">D18/(41-D19)</f>
        <v>#REF!</v>
      </c>
      <c r="E20" s="73" t="e">
        <f t="shared" si="6"/>
        <v>#REF!</v>
      </c>
      <c r="F20" s="73" t="e">
        <f t="shared" ref="F20" si="7">F18/(41-F19)</f>
        <v>#REF!</v>
      </c>
      <c r="G20" s="73" t="e">
        <f t="shared" ref="G20" si="8">G18/(41-G19)</f>
        <v>#REF!</v>
      </c>
      <c r="H20" s="73" t="e">
        <f t="shared" ref="H20" si="9">H18/(41-H19)</f>
        <v>#REF!</v>
      </c>
      <c r="I20" s="73" t="e">
        <f t="shared" ref="I20" si="10">I18/(41-I19)</f>
        <v>#REF!</v>
      </c>
      <c r="J20" s="73" t="e">
        <f t="shared" ref="J20" si="11">J18/(41-J19)</f>
        <v>#REF!</v>
      </c>
      <c r="K20" s="73" t="e">
        <f t="shared" ref="K20" si="12">K18/(41-K19)</f>
        <v>#REF!</v>
      </c>
      <c r="L20" s="73" t="e">
        <f t="shared" ref="L20" si="13">L18/(41-L19)</f>
        <v>#REF!</v>
      </c>
      <c r="M20" s="73" t="e">
        <f t="shared" ref="M20" si="14">M18/(41-M19)</f>
        <v>#REF!</v>
      </c>
      <c r="N20" s="73" t="e">
        <f t="shared" ref="N20" si="15">N18/(41-N19)</f>
        <v>#REF!</v>
      </c>
      <c r="O20" s="73" t="e">
        <f t="shared" ref="O20" si="16">O18/(41-O19)</f>
        <v>#REF!</v>
      </c>
      <c r="P20" s="73" t="e">
        <f t="shared" ref="P20" si="17">P18/(41-P19)</f>
        <v>#REF!</v>
      </c>
      <c r="Q20" s="73" t="e">
        <f t="shared" ref="Q20" si="18">Q18/(41-Q19)</f>
        <v>#REF!</v>
      </c>
      <c r="R20" s="73" t="e">
        <f t="shared" ref="R20" si="19">R18/(41-R19)</f>
        <v>#REF!</v>
      </c>
      <c r="S20" s="73" t="e">
        <f t="shared" ref="S20" si="20">S18/(41-S19)</f>
        <v>#REF!</v>
      </c>
      <c r="T20" s="73" t="e">
        <f t="shared" ref="T20" si="21">T18/(41-T19)</f>
        <v>#REF!</v>
      </c>
      <c r="U20" s="73" t="e">
        <f t="shared" ref="U20" si="22">U18/(41-U19)</f>
        <v>#REF!</v>
      </c>
      <c r="V20" s="73" t="e">
        <f t="shared" ref="V20" si="23">V18/(41-V19)</f>
        <v>#REF!</v>
      </c>
      <c r="W20" s="73" t="e">
        <f t="shared" ref="W20" si="24">W18/(41-W19)</f>
        <v>#REF!</v>
      </c>
      <c r="X20" s="73" t="e">
        <f t="shared" ref="X20" si="25">X18/(41-X19)</f>
        <v>#REF!</v>
      </c>
      <c r="Y20" s="73" t="e">
        <f t="shared" ref="Y20" si="26">Y18/(41-Y19)</f>
        <v>#REF!</v>
      </c>
      <c r="Z20" s="73" t="e">
        <f t="shared" ref="Z20" si="27">Z18/(41-Z19)</f>
        <v>#REF!</v>
      </c>
      <c r="AA20" s="73" t="e">
        <f t="shared" ref="AA20" si="28">AA18/(41-AA19)</f>
        <v>#REF!</v>
      </c>
      <c r="AB20" s="73" t="e">
        <f t="shared" ref="AB20" si="29">AB18/(41-AB19)</f>
        <v>#REF!</v>
      </c>
      <c r="AC20" s="73" t="e">
        <f t="shared" ref="AC20" si="30">AC18/(41-AC19)</f>
        <v>#REF!</v>
      </c>
      <c r="AD20" s="73" t="e">
        <f t="shared" ref="AD20" si="31">AD18/(41-AD19)</f>
        <v>#REF!</v>
      </c>
      <c r="AE20" s="73" t="e">
        <f t="shared" ref="AE20" si="32">AE18/(41-AE19)</f>
        <v>#REF!</v>
      </c>
      <c r="AF20" s="73" t="e">
        <f t="shared" ref="AF20" si="33">AF18/(41-AF19)</f>
        <v>#REF!</v>
      </c>
      <c r="AG20" s="73" t="e">
        <f t="shared" ref="AG20" si="34">AG18/(41-AG19)</f>
        <v>#REF!</v>
      </c>
      <c r="AH20" s="73" t="e">
        <f t="shared" ref="AH20" si="35">AH18/(41-AH19)</f>
        <v>#REF!</v>
      </c>
      <c r="AI20" s="73" t="e">
        <f t="shared" ref="AI20" si="36">AI18/(41-AI19)</f>
        <v>#REF!</v>
      </c>
      <c r="AJ20" s="73" t="e">
        <f t="shared" ref="AJ20" si="37">AJ18/(41-AJ19)</f>
        <v>#REF!</v>
      </c>
      <c r="AK20" s="73" t="e">
        <f t="shared" ref="AK20" si="38">AK18/(41-AK19)</f>
        <v>#REF!</v>
      </c>
      <c r="AL20" s="73" t="e">
        <f t="shared" ref="AL20" si="39">AL18/(41-AL19)</f>
        <v>#REF!</v>
      </c>
      <c r="AM20" s="73" t="e">
        <f t="shared" ref="AM20" si="40">AM18/(41-AM19)</f>
        <v>#REF!</v>
      </c>
      <c r="AN20" s="73" t="e">
        <f t="shared" ref="AN20" si="41">AN18/(41-AN19)</f>
        <v>#REF!</v>
      </c>
      <c r="AO20" s="73" t="e">
        <f>AO18/(41-AO19)</f>
        <v>#REF!</v>
      </c>
      <c r="AP20" s="90" t="e">
        <f t="shared" si="4"/>
        <v>#REF!</v>
      </c>
    </row>
    <row r="21" spans="1:42" x14ac:dyDescent="0.2">
      <c r="B21" s="53">
        <f>B12</f>
        <v>0</v>
      </c>
      <c r="C21" s="88" t="str">
        <f>C3</f>
        <v xml:space="preserve"> </v>
      </c>
      <c r="D21" s="88" t="str">
        <f t="shared" ref="D21:AO21" si="42">D3</f>
        <v xml:space="preserve"> </v>
      </c>
      <c r="E21" s="88" t="str">
        <f t="shared" si="42"/>
        <v xml:space="preserve"> </v>
      </c>
      <c r="F21" s="88" t="str">
        <f t="shared" si="42"/>
        <v xml:space="preserve"> </v>
      </c>
      <c r="G21" s="88" t="str">
        <f t="shared" si="42"/>
        <v xml:space="preserve"> </v>
      </c>
      <c r="H21" s="88" t="str">
        <f t="shared" si="42"/>
        <v xml:space="preserve"> </v>
      </c>
      <c r="I21" s="88" t="str">
        <f t="shared" si="42"/>
        <v xml:space="preserve"> </v>
      </c>
      <c r="J21" s="88" t="str">
        <f t="shared" si="42"/>
        <v xml:space="preserve"> </v>
      </c>
      <c r="K21" s="88" t="str">
        <f t="shared" si="42"/>
        <v xml:space="preserve"> </v>
      </c>
      <c r="L21" s="88" t="str">
        <f t="shared" si="42"/>
        <v xml:space="preserve"> </v>
      </c>
      <c r="M21" s="88" t="str">
        <f t="shared" si="42"/>
        <v xml:space="preserve"> </v>
      </c>
      <c r="N21" s="88" t="str">
        <f t="shared" si="42"/>
        <v xml:space="preserve"> </v>
      </c>
      <c r="O21" s="88" t="str">
        <f t="shared" si="42"/>
        <v xml:space="preserve"> </v>
      </c>
      <c r="P21" s="88" t="str">
        <f t="shared" si="42"/>
        <v xml:space="preserve"> </v>
      </c>
      <c r="Q21" s="88" t="str">
        <f t="shared" si="42"/>
        <v xml:space="preserve"> </v>
      </c>
      <c r="R21" s="88" t="str">
        <f t="shared" si="42"/>
        <v xml:space="preserve"> </v>
      </c>
      <c r="S21" s="88" t="str">
        <f t="shared" si="42"/>
        <v xml:space="preserve"> </v>
      </c>
      <c r="T21" s="88" t="str">
        <f t="shared" si="42"/>
        <v xml:space="preserve"> </v>
      </c>
      <c r="U21" s="88" t="str">
        <f t="shared" si="42"/>
        <v xml:space="preserve"> </v>
      </c>
      <c r="V21" s="88" t="str">
        <f t="shared" si="42"/>
        <v xml:space="preserve"> </v>
      </c>
      <c r="W21" s="88" t="str">
        <f t="shared" si="42"/>
        <v xml:space="preserve"> </v>
      </c>
      <c r="X21" s="88" t="str">
        <f t="shared" si="42"/>
        <v xml:space="preserve"> </v>
      </c>
      <c r="Y21" s="88" t="str">
        <f t="shared" si="42"/>
        <v xml:space="preserve"> </v>
      </c>
      <c r="Z21" s="88" t="str">
        <f t="shared" si="42"/>
        <v xml:space="preserve"> </v>
      </c>
      <c r="AA21" s="88" t="str">
        <f t="shared" si="42"/>
        <v xml:space="preserve"> </v>
      </c>
      <c r="AB21" s="88" t="str">
        <f t="shared" si="42"/>
        <v xml:space="preserve"> </v>
      </c>
      <c r="AC21" s="88" t="str">
        <f t="shared" si="42"/>
        <v xml:space="preserve"> </v>
      </c>
      <c r="AD21" s="88" t="str">
        <f t="shared" si="42"/>
        <v xml:space="preserve"> </v>
      </c>
      <c r="AE21" s="88" t="str">
        <f t="shared" si="42"/>
        <v xml:space="preserve"> </v>
      </c>
      <c r="AF21" s="88" t="str">
        <f t="shared" si="42"/>
        <v xml:space="preserve"> </v>
      </c>
      <c r="AG21" s="88" t="str">
        <f t="shared" si="42"/>
        <v xml:space="preserve"> </v>
      </c>
      <c r="AH21" s="88" t="str">
        <f t="shared" si="42"/>
        <v xml:space="preserve"> </v>
      </c>
      <c r="AI21" s="88" t="str">
        <f t="shared" si="42"/>
        <v xml:space="preserve"> </v>
      </c>
      <c r="AJ21" s="88" t="str">
        <f t="shared" si="42"/>
        <v xml:space="preserve"> </v>
      </c>
      <c r="AK21" s="88" t="str">
        <f t="shared" si="42"/>
        <v xml:space="preserve"> </v>
      </c>
      <c r="AL21" s="88" t="str">
        <f t="shared" si="42"/>
        <v xml:space="preserve"> </v>
      </c>
      <c r="AM21" s="88" t="str">
        <f t="shared" si="42"/>
        <v xml:space="preserve"> </v>
      </c>
      <c r="AN21" s="88" t="str">
        <f t="shared" si="42"/>
        <v xml:space="preserve"> </v>
      </c>
      <c r="AO21" s="88" t="str">
        <f t="shared" si="42"/>
        <v xml:space="preserve"> </v>
      </c>
    </row>
  </sheetData>
  <sheetProtection selectLockedCells="1"/>
  <mergeCells count="6">
    <mergeCell ref="A18:B18"/>
    <mergeCell ref="A19:B19"/>
    <mergeCell ref="A20:B20"/>
    <mergeCell ref="A11:B11"/>
    <mergeCell ref="A9:B9"/>
    <mergeCell ref="A10:B10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workbookViewId="0">
      <selection activeCell="B4" sqref="B4"/>
    </sheetView>
  </sheetViews>
  <sheetFormatPr baseColWidth="10" defaultRowHeight="12.75" x14ac:dyDescent="0.2"/>
  <sheetData>
    <row r="2" spans="2:2" x14ac:dyDescent="0.2">
      <c r="B2" s="1"/>
    </row>
    <row r="3" spans="2:2" x14ac:dyDescent="0.2">
      <c r="B3" s="1"/>
    </row>
    <row r="4" spans="2:2" x14ac:dyDescent="0.2">
      <c r="B4">
        <v>1</v>
      </c>
    </row>
    <row r="5" spans="2:2" x14ac:dyDescent="0.2">
      <c r="B5">
        <v>9</v>
      </c>
    </row>
    <row r="6" spans="2:2" x14ac:dyDescent="0.2">
      <c r="B6">
        <v>0</v>
      </c>
    </row>
    <row r="7" spans="2:2" x14ac:dyDescent="0.2">
      <c r="B7" t="s">
        <v>2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Accueil</vt:lpstr>
      <vt:lpstr>Classe</vt:lpstr>
      <vt:lpstr>Saisie</vt:lpstr>
      <vt:lpstr>Analyse</vt:lpstr>
      <vt:lpstr>Feuil1</vt:lpstr>
      <vt:lpstr>listes</vt:lpstr>
      <vt:lpstr>valeur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INSPECTION ACADEMIQUE</dc:creator>
  <cp:lastModifiedBy>Charlène Schneider</cp:lastModifiedBy>
  <cp:lastPrinted>2017-09-13T12:52:59Z</cp:lastPrinted>
  <dcterms:created xsi:type="dcterms:W3CDTF">2008-01-30T09:45:32Z</dcterms:created>
  <dcterms:modified xsi:type="dcterms:W3CDTF">2017-10-02T15:41:41Z</dcterms:modified>
</cp:coreProperties>
</file>